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3035" windowHeight="11580" activeTab="1"/>
  </bookViews>
  <sheets>
    <sheet name="2017" sheetId="1" r:id="rId1"/>
    <sheet name="2018-2019" sheetId="2" r:id="rId2"/>
  </sheets>
  <definedNames>
    <definedName name="_xlnm.Print_Area" localSheetId="0">'2017'!$A$1:$G$142</definedName>
    <definedName name="_xlnm.Print_Area" localSheetId="1">'2018-2019'!$A$1:$I$106</definedName>
  </definedNames>
  <calcPr fullCalcOnLoad="1"/>
</workbook>
</file>

<file path=xl/sharedStrings.xml><?xml version="1.0" encoding="utf-8"?>
<sst xmlns="http://schemas.openxmlformats.org/spreadsheetml/2006/main" count="620" uniqueCount="139">
  <si>
    <t>Ленинградской области</t>
  </si>
  <si>
    <t>(тысяч рублей)</t>
  </si>
  <si>
    <t>Наименование</t>
  </si>
  <si>
    <t xml:space="preserve"> к решению Совета депутатов</t>
  </si>
  <si>
    <t>№ п/п</t>
  </si>
  <si>
    <t>ВР (вид расхода)</t>
  </si>
  <si>
    <t>ЦСР (целевая статья)</t>
  </si>
  <si>
    <t>Тосненского района</t>
  </si>
  <si>
    <t>2011 год</t>
  </si>
  <si>
    <t>2.</t>
  </si>
  <si>
    <t>240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</si>
  <si>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</si>
  <si>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</si>
  <si>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</si>
  <si>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</si>
  <si>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Шапкинского сельского поселения</t>
  </si>
  <si>
    <t>1.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</si>
  <si>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</si>
  <si>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0309</t>
  </si>
  <si>
    <t>08 0 00 00000</t>
  </si>
  <si>
    <t>Мероприятия в области пожарной безопасности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</si>
  <si>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</si>
  <si>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</si>
  <si>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r>
      <t>Мероприятия по капитальному ремонту и ремонт автомобильных дорог общего пользования местного значения</t>
    </r>
  </si>
  <si>
    <t>10 0 00 00000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</si>
  <si>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</si>
  <si>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Основное мероприятие "Поддержка  проектов местных инциатив граждан"</t>
  </si>
  <si>
    <t>0503</t>
  </si>
  <si>
    <t>15 0 00 0000</t>
  </si>
  <si>
    <t>15 0 01 00000</t>
  </si>
  <si>
    <t>3.</t>
  </si>
  <si>
    <r>
      <t>Мероприятия по содержанию автомобильных дорог</t>
    </r>
    <r>
      <rPr>
        <sz val="11"/>
        <color indexed="10"/>
        <rFont val="Times New Roman"/>
        <family val="1"/>
      </rPr>
      <t xml:space="preserve"> </t>
    </r>
  </si>
  <si>
    <t>Итого 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</si>
  <si>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</si>
  <si>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</si>
  <si>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91 0 00 00000</t>
  </si>
  <si>
    <t>91 3 01 00040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</si>
  <si>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</si>
  <si>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</si>
  <si>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</si>
  <si>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91 8 00 00000</t>
  </si>
  <si>
    <t>Непрограммные расходы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</si>
  <si>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</si>
  <si>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</si>
  <si>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</si>
  <si>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</si>
  <si>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</si>
  <si>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</si>
  <si>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</si>
  <si>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</si>
  <si>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</si>
  <si>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</si>
  <si>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</si>
  <si>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</si>
  <si>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</si>
  <si>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</si>
  <si>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</si>
  <si>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</si>
  <si>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</si>
  <si>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indexed="10"/>
        <rFont val="Times New Roman"/>
        <family val="1"/>
      </rPr>
      <t xml:space="preserve"> </t>
    </r>
  </si>
  <si>
    <t>91 3 01 60640</t>
  </si>
  <si>
    <t>Резервные фонды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</si>
  <si>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</si>
  <si>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</si>
  <si>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</si>
  <si>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</si>
  <si>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</si>
  <si>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</si>
  <si>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</si>
  <si>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Другие общегосударственные вопросы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</si>
  <si>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</si>
  <si>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Дорожное хозяйство (дорожные фонды)</t>
  </si>
  <si>
    <t>0501</t>
  </si>
  <si>
    <t>Коммунальное хозяйство</t>
  </si>
  <si>
    <t>0502</t>
  </si>
  <si>
    <t>99 9 01 10630</t>
  </si>
  <si>
    <t>Благоустройство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</si>
  <si>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</si>
  <si>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>99 9 01 13280</t>
  </si>
  <si>
    <t>99 9 01 13300</t>
  </si>
  <si>
    <t>Молодежная политика и оздоровление детей</t>
  </si>
  <si>
    <t>0707</t>
  </si>
  <si>
    <t xml:space="preserve">Мероприятия в сфере молодежной политики  </t>
  </si>
  <si>
    <t>99 9 01 11680</t>
  </si>
  <si>
    <t>Пенсионное обеспечение</t>
  </si>
  <si>
    <t xml:space="preserve">Доплаты к пенсиям муниципальных служащих </t>
  </si>
  <si>
    <t>99 9 01 03080</t>
  </si>
  <si>
    <t>Другие вопросы в области физической культуры и спорта</t>
  </si>
  <si>
    <t>1105</t>
  </si>
  <si>
    <r>
      <t>Мероприятия по организации и проведение физкультурных спортивно-массовых  мероприятий</t>
    </r>
    <r>
      <rPr>
        <sz val="10"/>
        <color indexed="10"/>
        <rFont val="Times New Roman"/>
        <family val="1"/>
      </rPr>
      <t xml:space="preserve"> </t>
    </r>
  </si>
  <si>
    <t>08 0 01 11620</t>
  </si>
  <si>
    <t>Основные мероприятия "Обеспечения пожарной безопасности"</t>
  </si>
  <si>
    <t>08 0 01 00000</t>
  </si>
  <si>
    <t>Защита населения и территории от  чрезвычайных ситуаций природного и техногенного характера, гражданская оборона</t>
  </si>
  <si>
    <t>08 0 02 00000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</si>
  <si>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</si>
  <si>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08 0 02 11550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</si>
  <si>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</si>
  <si>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</si>
  <si>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10 0 01 10100</t>
  </si>
  <si>
    <t>0409</t>
  </si>
  <si>
    <t>10 0 01 10110</t>
  </si>
  <si>
    <t>15 0 01 S0880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</si>
  <si>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</si>
  <si>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</si>
  <si>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</si>
  <si>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0106</t>
  </si>
  <si>
    <t>0113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</si>
  <si>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</si>
  <si>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92 0 00 00000</t>
  </si>
  <si>
    <t>Реализация государственных функций, связанных с общегосударственным управлением</t>
  </si>
  <si>
    <t>92 9 00 00000</t>
  </si>
  <si>
    <t>92 9 01 00030</t>
  </si>
  <si>
    <t>92 9 01 00000</t>
  </si>
  <si>
    <t xml:space="preserve">Резервные средства </t>
  </si>
  <si>
    <t>Социальные выплаты гражданам, кроме публично нормативных обязательств</t>
  </si>
  <si>
    <t>0412</t>
  </si>
  <si>
    <t>15 0 01 S4390</t>
  </si>
  <si>
    <t>0111</t>
  </si>
  <si>
    <t>91 3 01 60650</t>
  </si>
  <si>
    <t xml:space="preserve">от     .   .2016 № </t>
  </si>
  <si>
    <t>15 0 01 70880</t>
  </si>
  <si>
    <t>15 0 01 74390</t>
  </si>
  <si>
    <t>99 9 01 10360</t>
  </si>
  <si>
    <t>99 9 01 11300</t>
  </si>
  <si>
    <t>Мероприятия по усточиввому развитию части территорий</t>
  </si>
  <si>
    <t>Мероприятия в области жилищной экономики</t>
  </si>
  <si>
    <t>Жилищное хозяйство</t>
  </si>
  <si>
    <t>Приложение №___</t>
  </si>
  <si>
    <t>на 2017 год</t>
  </si>
  <si>
    <t>Содействие развитию иных форм местного самоуправления на части территории административного центра поселения</t>
  </si>
  <si>
    <t>Другие вопросы в области национальной экономики</t>
  </si>
  <si>
    <t>99 9 01 96010</t>
  </si>
  <si>
    <r>
      <t xml:space="preserve">Обеспечение мероприятий по капитальному ремонту многоквартирных домов </t>
    </r>
  </si>
  <si>
    <t>Иные закупки товаров, работ и услуг для государственных (муниципальных) нужд</t>
  </si>
  <si>
    <t>2018 год</t>
  </si>
  <si>
    <t>2017 год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</si>
  <si>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бюджетана 2018-2019 годы</t>
  </si>
  <si>
    <t>2019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</si>
</sst>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  <numFmt numFmtId="169" formatCode="#,##0.000000"/>
    <numFmt numFmtId="170" formatCode="#,##0.0000"/>
    <numFmt numFmtId="171" formatCode="0.000"/>
    <numFmt numFmtId="172" formatCode="[$-FC19]d\ mmmm\ yyyy\ &quot;г.&quot;"/>
    <numFmt numFmtId="173" formatCode="0.00;[Red]0.00"/>
    <numFmt numFmtId="174" formatCode="0.000;[Red]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171" fontId="11" fillId="33" borderId="11" xfId="0" applyNumberFormat="1" applyFont="1" applyFill="1" applyBorder="1" applyAlignment="1">
      <alignment horizontal="right" wrapText="1"/>
    </xf>
    <xf numFmtId="171" fontId="17" fillId="33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/>
    </xf>
    <xf numFmtId="171" fontId="11" fillId="33" borderId="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/>
    </xf>
    <xf numFmtId="171" fontId="11" fillId="33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0" fontId="6" fillId="34" borderId="1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wrapText="1"/>
    </xf>
    <xf numFmtId="0" fontId="1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/>
    </xf>
    <xf numFmtId="0" fontId="5" fillId="34" borderId="12" xfId="53" applyFont="1" applyFill="1" applyBorder="1" applyAlignment="1">
      <alignment horizontal="left" vertical="top" wrapText="1"/>
      <protection/>
    </xf>
    <xf numFmtId="49" fontId="13" fillId="34" borderId="11" xfId="0" applyNumberFormat="1" applyFont="1" applyFill="1" applyBorder="1" applyAlignment="1">
      <alignment horizontal="center" vertical="top" wrapText="1"/>
    </xf>
    <xf numFmtId="0" fontId="5" fillId="34" borderId="12" xfId="53" applyFont="1" applyFill="1" applyBorder="1" applyAlignment="1">
      <alignment horizontal="left" vertical="center" wrapText="1"/>
      <protection/>
    </xf>
    <xf numFmtId="0" fontId="5" fillId="34" borderId="11" xfId="0" applyFont="1" applyFill="1" applyBorder="1" applyAlignment="1">
      <alignment wrapText="1"/>
    </xf>
    <xf numFmtId="0" fontId="9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53" applyNumberFormat="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top"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left" vertical="top" wrapText="1"/>
    </xf>
    <xf numFmtId="49" fontId="5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wrapText="1"/>
    </xf>
    <xf numFmtId="0" fontId="12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vertical="top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0" fontId="5" fillId="34" borderId="11" xfId="53" applyNumberFormat="1" applyFont="1" applyFill="1" applyBorder="1" applyAlignment="1" applyProtection="1">
      <alignment horizontal="left" vertical="top" wrapText="1"/>
      <protection/>
    </xf>
    <xf numFmtId="49" fontId="13" fillId="34" borderId="11" xfId="0" applyNumberFormat="1" applyFont="1" applyFill="1" applyBorder="1" applyAlignment="1">
      <alignment horizontal="center" vertical="top"/>
    </xf>
    <xf numFmtId="0" fontId="13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top"/>
    </xf>
    <xf numFmtId="0" fontId="13" fillId="34" borderId="13" xfId="0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horizontal="center" vertical="top" wrapText="1"/>
    </xf>
    <xf numFmtId="0" fontId="13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top"/>
    </xf>
    <xf numFmtId="0" fontId="5" fillId="34" borderId="15" xfId="53" applyFont="1" applyFill="1" applyBorder="1" applyAlignment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top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top"/>
    </xf>
    <xf numFmtId="0" fontId="18" fillId="34" borderId="11" xfId="0" applyFont="1" applyFill="1" applyBorder="1" applyAlignment="1">
      <alignment horizontal="center" vertical="top"/>
    </xf>
    <xf numFmtId="49" fontId="19" fillId="34" borderId="11" xfId="0" applyNumberFormat="1" applyFont="1" applyFill="1" applyBorder="1" applyAlignment="1">
      <alignment horizontal="center" vertical="top"/>
    </xf>
    <xf numFmtId="0" fontId="4" fillId="34" borderId="12" xfId="53" applyFont="1" applyFill="1" applyBorder="1" applyAlignment="1">
      <alignment horizontal="left" vertical="top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left" vertical="top" wrapText="1"/>
      <protection/>
    </xf>
    <xf numFmtId="49" fontId="4" fillId="34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center" vertical="top"/>
    </xf>
    <xf numFmtId="167" fontId="5" fillId="34" borderId="11" xfId="0" applyNumberFormat="1" applyFont="1" applyFill="1" applyBorder="1" applyAlignment="1">
      <alignment horizontal="center" vertical="center"/>
    </xf>
    <xf numFmtId="167" fontId="4" fillId="34" borderId="0" xfId="0" applyNumberFormat="1" applyFont="1" applyFill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167" fontId="11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167" fontId="5" fillId="34" borderId="11" xfId="0" applyNumberFormat="1" applyFont="1" applyFill="1" applyBorder="1" applyAlignment="1">
      <alignment horizontal="center" vertical="center" wrapText="1"/>
    </xf>
    <xf numFmtId="167" fontId="11" fillId="34" borderId="11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 wrapText="1"/>
    </xf>
    <xf numFmtId="167" fontId="5" fillId="34" borderId="13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167" fontId="5" fillId="34" borderId="14" xfId="0" applyNumberFormat="1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67" fontId="4" fillId="0" borderId="11" xfId="0" applyNumberFormat="1" applyFont="1" applyBorder="1" applyAlignment="1">
      <alignment horizontal="center" vertical="top"/>
    </xf>
    <xf numFmtId="167" fontId="5" fillId="0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53" applyFont="1" applyFill="1" applyBorder="1" applyAlignment="1">
      <alignment horizontal="left" vertical="center" wrapText="1"/>
      <protection/>
    </xf>
    <xf numFmtId="0" fontId="8" fillId="34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167" fontId="16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7" fontId="5" fillId="0" borderId="11" xfId="0" applyNumberFormat="1" applyFont="1" applyBorder="1" applyAlignment="1">
      <alignment horizontal="center" vertical="top"/>
    </xf>
    <xf numFmtId="171" fontId="5" fillId="33" borderId="1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view="pageBreakPreview" zoomScale="87" zoomScaleSheetLayoutView="87" zoomScalePageLayoutView="0" workbookViewId="0" topLeftCell="A113">
      <selection activeCell="B145" sqref="B145"/>
    </sheetView>
  </sheetViews>
  <sheetFormatPr defaultColWidth="9.00390625" defaultRowHeight="12.75"/>
  <cols>
    <col min="1" max="1" width="5.875" style="7" customWidth="1"/>
    <col min="2" max="2" width="60.375" style="8" customWidth="1"/>
    <col min="3" max="3" width="7.875" style="7" hidden="1" customWidth="1"/>
    <col min="4" max="4" width="16.875" style="1" customWidth="1"/>
    <col min="5" max="5" width="16.875" style="22" customWidth="1"/>
    <col min="6" max="6" width="11.875" style="7" customWidth="1"/>
    <col min="7" max="7" width="19.25390625" style="72" customWidth="1"/>
    <col min="8" max="8" width="9.125" style="1" hidden="1" customWidth="1"/>
    <col min="9" max="16384" width="9.125" style="1" customWidth="1"/>
  </cols>
  <sheetData>
    <row r="1" spans="2:7" ht="12.75">
      <c r="B1" s="89"/>
      <c r="C1" s="90"/>
      <c r="F1" s="22"/>
      <c r="G1" s="95" t="s">
        <v>128</v>
      </c>
    </row>
    <row r="2" spans="2:7" ht="12.75">
      <c r="B2" s="89"/>
      <c r="C2" s="90"/>
      <c r="F2" s="22"/>
      <c r="G2" s="94" t="s">
        <v>3</v>
      </c>
    </row>
    <row r="3" spans="2:7" ht="12.75">
      <c r="B3" s="89"/>
      <c r="C3" s="90"/>
      <c r="F3" s="22"/>
      <c r="G3" s="94" t="s">
        <v>15</v>
      </c>
    </row>
    <row r="4" spans="2:7" ht="12.75">
      <c r="B4" s="89"/>
      <c r="C4" s="90"/>
      <c r="F4" s="22"/>
      <c r="G4" s="94" t="s">
        <v>7</v>
      </c>
    </row>
    <row r="5" spans="2:7" ht="12.75">
      <c r="B5" s="89"/>
      <c r="C5" s="90"/>
      <c r="F5" s="22"/>
      <c r="G5" s="94" t="s">
        <v>0</v>
      </c>
    </row>
    <row r="6" spans="2:7" ht="12.75">
      <c r="B6" s="89"/>
      <c r="C6" s="90"/>
      <c r="F6" s="22"/>
      <c r="G6" s="94" t="s">
        <v>120</v>
      </c>
    </row>
    <row r="7" spans="2:7" ht="12.75">
      <c r="B7" s="89"/>
      <c r="C7" s="90"/>
      <c r="D7" s="93"/>
      <c r="E7" s="91"/>
      <c r="F7" s="90"/>
      <c r="G7" s="92"/>
    </row>
    <row r="10" spans="2:7" ht="52.5" customHeight="1">
      <c r="B10" s="116" t="s">
        <v>11</v>
      </c>
      <c r="C10" s="116"/>
      <c r="D10" s="117"/>
      <c r="E10" s="117"/>
      <c r="F10" s="117"/>
      <c r="G10" s="117"/>
    </row>
    <row r="11" spans="2:7" ht="19.5" customHeight="1">
      <c r="B11" s="117" t="s">
        <v>129</v>
      </c>
      <c r="C11" s="117"/>
      <c r="D11" s="117"/>
      <c r="E11" s="117"/>
      <c r="F11" s="117"/>
      <c r="G11" s="117"/>
    </row>
    <row r="12" ht="12.75" customHeight="1" thickBot="1">
      <c r="G12" s="72" t="s">
        <v>1</v>
      </c>
    </row>
    <row r="13" ht="13.5" hidden="1" thickBot="1"/>
    <row r="14" spans="1:8" s="2" customFormat="1" ht="50.25" customHeight="1" thickBot="1">
      <c r="A14" s="10" t="s">
        <v>4</v>
      </c>
      <c r="B14" s="12" t="s">
        <v>2</v>
      </c>
      <c r="C14" s="9"/>
      <c r="D14" s="14" t="s">
        <v>6</v>
      </c>
      <c r="E14" s="110" t="s">
        <v>14</v>
      </c>
      <c r="F14" s="14" t="s">
        <v>5</v>
      </c>
      <c r="G14" s="111" t="s">
        <v>136</v>
      </c>
      <c r="H14" s="4" t="s">
        <v>8</v>
      </c>
    </row>
    <row r="15" spans="1:8" s="2" customFormat="1" ht="27.75" customHeight="1" thickBot="1">
      <c r="A15" s="11"/>
      <c r="B15" s="24" t="s">
        <v>13</v>
      </c>
      <c r="C15" s="104"/>
      <c r="D15" s="105"/>
      <c r="E15" s="106"/>
      <c r="F15" s="105"/>
      <c r="G15" s="107">
        <f>G16+G78</f>
        <v>15807.191</v>
      </c>
      <c r="H15" s="4"/>
    </row>
    <row r="16" spans="1:8" s="2" customFormat="1" ht="26.25" customHeight="1">
      <c r="A16" s="23"/>
      <c r="B16" s="24" t="s">
        <v>12</v>
      </c>
      <c r="C16" s="25"/>
      <c r="D16" s="26"/>
      <c r="E16" s="75"/>
      <c r="F16" s="26"/>
      <c r="G16" s="76">
        <f>G17+G26+G34</f>
        <v>6431.029</v>
      </c>
      <c r="H16" s="4"/>
    </row>
    <row r="17" spans="1:8" ht="48.75" customHeight="1">
      <c r="A17" s="27" t="s">
        <v>16</v>
      </c>
      <c r="B17" s="28" t="s">
        <v>17</v>
      </c>
      <c r="C17" s="29"/>
      <c r="D17" s="30" t="s">
        <v>19</v>
      </c>
      <c r="E17" s="77"/>
      <c r="F17" s="78"/>
      <c r="G17" s="76">
        <f>G18+G23</f>
        <v>60</v>
      </c>
      <c r="H17" s="5" t="e">
        <f>H19+#REF!</f>
        <v>#REF!</v>
      </c>
    </row>
    <row r="18" spans="1:8" ht="21.75" customHeight="1">
      <c r="A18" s="27"/>
      <c r="B18" s="31" t="s">
        <v>91</v>
      </c>
      <c r="C18" s="29"/>
      <c r="D18" s="32" t="s">
        <v>92</v>
      </c>
      <c r="E18" s="77"/>
      <c r="F18" s="78"/>
      <c r="G18" s="76">
        <f>G19</f>
        <v>55</v>
      </c>
      <c r="H18" s="5"/>
    </row>
    <row r="19" spans="1:8" ht="15">
      <c r="A19" s="33"/>
      <c r="B19" s="34" t="s">
        <v>20</v>
      </c>
      <c r="C19" s="35"/>
      <c r="D19" s="32" t="s">
        <v>90</v>
      </c>
      <c r="E19" s="53"/>
      <c r="F19" s="53"/>
      <c r="G19" s="79">
        <f>G20</f>
        <v>55</v>
      </c>
      <c r="H19" s="6">
        <v>55</v>
      </c>
    </row>
    <row r="20" spans="1:8" ht="48" customHeight="1">
      <c r="A20" s="33"/>
      <c r="B20" s="36" t="s">
        <v>93</v>
      </c>
      <c r="C20" s="35"/>
      <c r="D20" s="32" t="s">
        <v>90</v>
      </c>
      <c r="E20" s="53" t="s">
        <v>18</v>
      </c>
      <c r="F20" s="53"/>
      <c r="G20" s="79">
        <f>G21</f>
        <v>55</v>
      </c>
      <c r="H20" s="6"/>
    </row>
    <row r="21" spans="1:8" ht="32.25" customHeight="1">
      <c r="A21" s="33"/>
      <c r="B21" s="37" t="s">
        <v>38</v>
      </c>
      <c r="C21" s="35"/>
      <c r="D21" s="32" t="s">
        <v>90</v>
      </c>
      <c r="E21" s="53" t="s">
        <v>18</v>
      </c>
      <c r="F21" s="53" t="s">
        <v>10</v>
      </c>
      <c r="G21" s="79">
        <v>55</v>
      </c>
      <c r="H21" s="6"/>
    </row>
    <row r="22" spans="1:8" ht="45">
      <c r="A22" s="33"/>
      <c r="B22" s="31" t="s">
        <v>95</v>
      </c>
      <c r="C22" s="35"/>
      <c r="D22" s="32" t="s">
        <v>94</v>
      </c>
      <c r="E22" s="53"/>
      <c r="F22" s="53"/>
      <c r="G22" s="79">
        <f>G23</f>
        <v>5</v>
      </c>
      <c r="H22" s="6"/>
    </row>
    <row r="23" spans="1:8" ht="75" customHeight="1">
      <c r="A23" s="33"/>
      <c r="B23" s="34" t="s">
        <v>21</v>
      </c>
      <c r="C23" s="35"/>
      <c r="D23" s="32" t="s">
        <v>96</v>
      </c>
      <c r="E23" s="53"/>
      <c r="F23" s="53"/>
      <c r="G23" s="79">
        <f>G24</f>
        <v>5</v>
      </c>
      <c r="H23" s="6"/>
    </row>
    <row r="24" spans="1:8" ht="45.75" customHeight="1">
      <c r="A24" s="33"/>
      <c r="B24" s="36" t="s">
        <v>93</v>
      </c>
      <c r="C24" s="35"/>
      <c r="D24" s="32" t="s">
        <v>96</v>
      </c>
      <c r="E24" s="53" t="s">
        <v>18</v>
      </c>
      <c r="F24" s="53"/>
      <c r="G24" s="79">
        <f>G25</f>
        <v>5</v>
      </c>
      <c r="H24" s="6"/>
    </row>
    <row r="25" spans="1:8" ht="32.25" customHeight="1">
      <c r="A25" s="33"/>
      <c r="B25" s="37" t="s">
        <v>38</v>
      </c>
      <c r="C25" s="35"/>
      <c r="D25" s="32" t="s">
        <v>96</v>
      </c>
      <c r="E25" s="53" t="s">
        <v>18</v>
      </c>
      <c r="F25" s="53" t="s">
        <v>10</v>
      </c>
      <c r="G25" s="79">
        <v>5</v>
      </c>
      <c r="H25" s="6"/>
    </row>
    <row r="26" spans="1:8" ht="46.5" customHeight="1">
      <c r="A26" s="27" t="s">
        <v>9</v>
      </c>
      <c r="B26" s="28" t="s">
        <v>22</v>
      </c>
      <c r="C26" s="29"/>
      <c r="D26" s="30" t="s">
        <v>24</v>
      </c>
      <c r="E26" s="77"/>
      <c r="F26" s="78"/>
      <c r="G26" s="76">
        <f>G27</f>
        <v>1495.9</v>
      </c>
      <c r="H26" s="5" t="e">
        <f>#REF!+#REF!</f>
        <v>#REF!</v>
      </c>
    </row>
    <row r="27" spans="1:8" ht="75">
      <c r="A27" s="27"/>
      <c r="B27" s="31" t="s">
        <v>97</v>
      </c>
      <c r="C27" s="35"/>
      <c r="D27" s="32" t="s">
        <v>98</v>
      </c>
      <c r="E27" s="77"/>
      <c r="F27" s="78"/>
      <c r="G27" s="76">
        <f>G28+G31</f>
        <v>1495.9</v>
      </c>
      <c r="H27" s="13"/>
    </row>
    <row r="28" spans="1:7" s="3" customFormat="1" ht="15">
      <c r="A28" s="38"/>
      <c r="B28" s="34" t="s">
        <v>31</v>
      </c>
      <c r="C28" s="35"/>
      <c r="D28" s="39" t="s">
        <v>99</v>
      </c>
      <c r="E28" s="53"/>
      <c r="F28" s="53"/>
      <c r="G28" s="79">
        <f>G29</f>
        <v>297.008</v>
      </c>
    </row>
    <row r="29" spans="1:7" s="3" customFormat="1" ht="15">
      <c r="A29" s="38"/>
      <c r="B29" s="37" t="s">
        <v>71</v>
      </c>
      <c r="C29" s="35"/>
      <c r="D29" s="39" t="s">
        <v>99</v>
      </c>
      <c r="E29" s="53" t="s">
        <v>100</v>
      </c>
      <c r="F29" s="53"/>
      <c r="G29" s="79">
        <f>G30</f>
        <v>297.008</v>
      </c>
    </row>
    <row r="30" spans="1:7" s="3" customFormat="1" ht="30">
      <c r="A30" s="38"/>
      <c r="B30" s="37" t="s">
        <v>38</v>
      </c>
      <c r="C30" s="35"/>
      <c r="D30" s="39" t="s">
        <v>99</v>
      </c>
      <c r="E30" s="53" t="s">
        <v>100</v>
      </c>
      <c r="F30" s="53" t="s">
        <v>10</v>
      </c>
      <c r="G30" s="79">
        <v>297.008</v>
      </c>
    </row>
    <row r="31" spans="1:7" ht="33.75" customHeight="1">
      <c r="A31" s="27"/>
      <c r="B31" s="34" t="s">
        <v>23</v>
      </c>
      <c r="C31" s="35"/>
      <c r="D31" s="40" t="s">
        <v>101</v>
      </c>
      <c r="E31" s="53"/>
      <c r="F31" s="53"/>
      <c r="G31" s="79">
        <f>G32</f>
        <v>1198.892</v>
      </c>
    </row>
    <row r="32" spans="1:7" ht="15">
      <c r="A32" s="27"/>
      <c r="B32" s="37" t="s">
        <v>71</v>
      </c>
      <c r="C32" s="35"/>
      <c r="D32" s="40" t="s">
        <v>101</v>
      </c>
      <c r="E32" s="53" t="s">
        <v>100</v>
      </c>
      <c r="F32" s="53"/>
      <c r="G32" s="79">
        <f>G33</f>
        <v>1198.892</v>
      </c>
    </row>
    <row r="33" spans="1:7" ht="30">
      <c r="A33" s="27"/>
      <c r="B33" s="37" t="s">
        <v>38</v>
      </c>
      <c r="C33" s="35"/>
      <c r="D33" s="40" t="s">
        <v>101</v>
      </c>
      <c r="E33" s="53" t="s">
        <v>100</v>
      </c>
      <c r="F33" s="53" t="s">
        <v>10</v>
      </c>
      <c r="G33" s="79">
        <v>1198.892</v>
      </c>
    </row>
    <row r="34" spans="1:7" ht="63.75" customHeight="1">
      <c r="A34" s="27" t="s">
        <v>30</v>
      </c>
      <c r="B34" s="28" t="s">
        <v>25</v>
      </c>
      <c r="C34" s="29"/>
      <c r="D34" s="30" t="s">
        <v>28</v>
      </c>
      <c r="E34" s="77"/>
      <c r="F34" s="78"/>
      <c r="G34" s="76">
        <f>G35</f>
        <v>4875.129000000001</v>
      </c>
    </row>
    <row r="35" spans="1:8" ht="30">
      <c r="A35" s="27"/>
      <c r="B35" s="36" t="s">
        <v>26</v>
      </c>
      <c r="C35" s="108"/>
      <c r="D35" s="40" t="s">
        <v>29</v>
      </c>
      <c r="E35" s="109"/>
      <c r="F35" s="40"/>
      <c r="G35" s="76">
        <f>G36+G39+G42+G45+G48+G51+G54+G57+G60+G63+G66+G69+G72+G75</f>
        <v>4875.129000000001</v>
      </c>
      <c r="H35" s="100">
        <f>H37+H40+H43+H46</f>
        <v>900</v>
      </c>
    </row>
    <row r="36" spans="1:8" ht="23.25" customHeight="1">
      <c r="A36" s="27"/>
      <c r="B36" s="36" t="s">
        <v>125</v>
      </c>
      <c r="C36" s="108"/>
      <c r="D36" s="40" t="s">
        <v>102</v>
      </c>
      <c r="E36" s="109"/>
      <c r="F36" s="40"/>
      <c r="G36" s="76">
        <f>G37</f>
        <v>80</v>
      </c>
      <c r="H36" s="100"/>
    </row>
    <row r="37" spans="1:8" ht="27.75" customHeight="1">
      <c r="A37" s="27"/>
      <c r="B37" s="37" t="s">
        <v>93</v>
      </c>
      <c r="C37" s="108"/>
      <c r="D37" s="40" t="s">
        <v>102</v>
      </c>
      <c r="E37" s="109" t="s">
        <v>18</v>
      </c>
      <c r="F37" s="40"/>
      <c r="G37" s="76">
        <f>G38</f>
        <v>80</v>
      </c>
      <c r="H37" s="100">
        <f>H38</f>
        <v>80</v>
      </c>
    </row>
    <row r="38" spans="1:8" ht="30">
      <c r="A38" s="27"/>
      <c r="B38" s="37" t="s">
        <v>38</v>
      </c>
      <c r="C38" s="44"/>
      <c r="D38" s="40" t="s">
        <v>102</v>
      </c>
      <c r="E38" s="109" t="s">
        <v>18</v>
      </c>
      <c r="F38" s="40" t="s">
        <v>10</v>
      </c>
      <c r="G38" s="79">
        <v>80</v>
      </c>
      <c r="H38" s="100">
        <v>80</v>
      </c>
    </row>
    <row r="39" spans="1:8" ht="20.25" customHeight="1">
      <c r="A39" s="27"/>
      <c r="B39" s="37" t="s">
        <v>125</v>
      </c>
      <c r="C39" s="44"/>
      <c r="D39" s="40" t="s">
        <v>121</v>
      </c>
      <c r="E39" s="109"/>
      <c r="F39" s="40"/>
      <c r="G39" s="79">
        <f>G40</f>
        <v>320</v>
      </c>
      <c r="H39" s="100"/>
    </row>
    <row r="40" spans="1:8" ht="32.25" customHeight="1">
      <c r="A40" s="27"/>
      <c r="B40" s="37" t="s">
        <v>93</v>
      </c>
      <c r="C40" s="44"/>
      <c r="D40" s="40" t="s">
        <v>121</v>
      </c>
      <c r="E40" s="109" t="s">
        <v>18</v>
      </c>
      <c r="F40" s="40"/>
      <c r="G40" s="79">
        <v>320</v>
      </c>
      <c r="H40" s="100">
        <f>H41</f>
        <v>320</v>
      </c>
    </row>
    <row r="41" spans="1:8" ht="32.25" customHeight="1">
      <c r="A41" s="27"/>
      <c r="B41" s="37" t="s">
        <v>38</v>
      </c>
      <c r="C41" s="44"/>
      <c r="D41" s="40" t="s">
        <v>121</v>
      </c>
      <c r="E41" s="109" t="s">
        <v>18</v>
      </c>
      <c r="F41" s="40" t="s">
        <v>10</v>
      </c>
      <c r="G41" s="79">
        <v>320</v>
      </c>
      <c r="H41" s="100">
        <v>320</v>
      </c>
    </row>
    <row r="42" spans="1:8" ht="32.25" customHeight="1">
      <c r="A42" s="27"/>
      <c r="B42" s="37" t="s">
        <v>130</v>
      </c>
      <c r="C42" s="44"/>
      <c r="D42" s="40" t="s">
        <v>117</v>
      </c>
      <c r="E42" s="109"/>
      <c r="F42" s="40"/>
      <c r="G42" s="79">
        <f>G43</f>
        <v>100</v>
      </c>
      <c r="H42" s="100"/>
    </row>
    <row r="43" spans="1:8" ht="32.25" customHeight="1">
      <c r="A43" s="27"/>
      <c r="B43" s="37" t="s">
        <v>93</v>
      </c>
      <c r="C43" s="44"/>
      <c r="D43" s="40" t="s">
        <v>117</v>
      </c>
      <c r="E43" s="109" t="s">
        <v>18</v>
      </c>
      <c r="F43" s="40"/>
      <c r="G43" s="79">
        <f>G44</f>
        <v>100</v>
      </c>
      <c r="H43" s="100">
        <f>H44</f>
        <v>100</v>
      </c>
    </row>
    <row r="44" spans="1:8" ht="32.25" customHeight="1">
      <c r="A44" s="27"/>
      <c r="B44" s="37" t="s">
        <v>38</v>
      </c>
      <c r="C44" s="44"/>
      <c r="D44" s="40" t="s">
        <v>117</v>
      </c>
      <c r="E44" s="109" t="s">
        <v>18</v>
      </c>
      <c r="F44" s="40" t="s">
        <v>10</v>
      </c>
      <c r="G44" s="79">
        <v>100</v>
      </c>
      <c r="H44" s="100">
        <v>100</v>
      </c>
    </row>
    <row r="45" spans="1:8" ht="32.25" customHeight="1">
      <c r="A45" s="27"/>
      <c r="B45" s="37" t="s">
        <v>130</v>
      </c>
      <c r="C45" s="44"/>
      <c r="D45" s="40" t="s">
        <v>122</v>
      </c>
      <c r="E45" s="109"/>
      <c r="F45" s="40"/>
      <c r="G45" s="79">
        <f>G46</f>
        <v>400</v>
      </c>
      <c r="H45" s="100"/>
    </row>
    <row r="46" spans="1:8" ht="32.25" customHeight="1">
      <c r="A46" s="27"/>
      <c r="B46" s="37" t="s">
        <v>93</v>
      </c>
      <c r="C46" s="44"/>
      <c r="D46" s="40" t="s">
        <v>122</v>
      </c>
      <c r="E46" s="109" t="s">
        <v>18</v>
      </c>
      <c r="F46" s="40"/>
      <c r="G46" s="79">
        <f>G47</f>
        <v>400</v>
      </c>
      <c r="H46" s="100">
        <v>400</v>
      </c>
    </row>
    <row r="47" spans="1:8" ht="32.25" customHeight="1">
      <c r="A47" s="27"/>
      <c r="B47" s="37" t="s">
        <v>38</v>
      </c>
      <c r="C47" s="44"/>
      <c r="D47" s="40" t="s">
        <v>122</v>
      </c>
      <c r="E47" s="109" t="s">
        <v>18</v>
      </c>
      <c r="F47" s="40" t="s">
        <v>10</v>
      </c>
      <c r="G47" s="79">
        <v>400</v>
      </c>
      <c r="H47" s="100">
        <v>400</v>
      </c>
    </row>
    <row r="48" spans="1:7" ht="21" customHeight="1">
      <c r="A48" s="27"/>
      <c r="B48" s="36" t="s">
        <v>125</v>
      </c>
      <c r="C48" s="41"/>
      <c r="D48" s="40" t="s">
        <v>102</v>
      </c>
      <c r="E48" s="109"/>
      <c r="F48" s="40"/>
      <c r="G48" s="79">
        <f>G49</f>
        <v>400</v>
      </c>
    </row>
    <row r="49" spans="1:7" ht="16.5" customHeight="1">
      <c r="A49" s="27"/>
      <c r="B49" s="37" t="s">
        <v>71</v>
      </c>
      <c r="C49" s="41"/>
      <c r="D49" s="40" t="s">
        <v>102</v>
      </c>
      <c r="E49" s="109" t="s">
        <v>100</v>
      </c>
      <c r="F49" s="40"/>
      <c r="G49" s="79">
        <f>G50</f>
        <v>400</v>
      </c>
    </row>
    <row r="50" spans="1:7" ht="30">
      <c r="A50" s="27"/>
      <c r="B50" s="37" t="s">
        <v>38</v>
      </c>
      <c r="C50" s="41"/>
      <c r="D50" s="40" t="s">
        <v>102</v>
      </c>
      <c r="E50" s="109" t="s">
        <v>100</v>
      </c>
      <c r="F50" s="40" t="s">
        <v>10</v>
      </c>
      <c r="G50" s="79">
        <v>400</v>
      </c>
    </row>
    <row r="51" spans="1:7" ht="15">
      <c r="A51" s="27"/>
      <c r="B51" s="37" t="s">
        <v>125</v>
      </c>
      <c r="C51" s="41"/>
      <c r="D51" s="40" t="s">
        <v>121</v>
      </c>
      <c r="E51" s="109"/>
      <c r="F51" s="40"/>
      <c r="G51" s="79">
        <f>G52</f>
        <v>100</v>
      </c>
    </row>
    <row r="52" spans="1:7" ht="15">
      <c r="A52" s="27"/>
      <c r="B52" s="37" t="s">
        <v>71</v>
      </c>
      <c r="C52" s="41"/>
      <c r="D52" s="40" t="s">
        <v>121</v>
      </c>
      <c r="E52" s="109" t="s">
        <v>100</v>
      </c>
      <c r="F52" s="40"/>
      <c r="G52" s="79">
        <f>G53</f>
        <v>100</v>
      </c>
    </row>
    <row r="53" spans="1:7" ht="30">
      <c r="A53" s="27"/>
      <c r="B53" s="37" t="s">
        <v>38</v>
      </c>
      <c r="C53" s="41"/>
      <c r="D53" s="40" t="s">
        <v>121</v>
      </c>
      <c r="E53" s="109" t="s">
        <v>100</v>
      </c>
      <c r="F53" s="40" t="s">
        <v>10</v>
      </c>
      <c r="G53" s="79">
        <v>100</v>
      </c>
    </row>
    <row r="54" spans="1:7" ht="30">
      <c r="A54" s="27"/>
      <c r="B54" s="37" t="s">
        <v>130</v>
      </c>
      <c r="C54" s="41"/>
      <c r="D54" s="40" t="s">
        <v>117</v>
      </c>
      <c r="E54" s="109"/>
      <c r="F54" s="40"/>
      <c r="G54" s="79">
        <f>G55</f>
        <v>40</v>
      </c>
    </row>
    <row r="55" spans="1:7" ht="15">
      <c r="A55" s="27"/>
      <c r="B55" s="37" t="s">
        <v>71</v>
      </c>
      <c r="C55" s="41"/>
      <c r="D55" s="40" t="s">
        <v>117</v>
      </c>
      <c r="E55" s="109" t="s">
        <v>100</v>
      </c>
      <c r="F55" s="40"/>
      <c r="G55" s="79">
        <f>G56</f>
        <v>40</v>
      </c>
    </row>
    <row r="56" spans="1:7" ht="30">
      <c r="A56" s="27"/>
      <c r="B56" s="37" t="s">
        <v>38</v>
      </c>
      <c r="C56" s="41"/>
      <c r="D56" s="40" t="s">
        <v>117</v>
      </c>
      <c r="E56" s="109" t="s">
        <v>100</v>
      </c>
      <c r="F56" s="40" t="s">
        <v>10</v>
      </c>
      <c r="G56" s="79">
        <v>40</v>
      </c>
    </row>
    <row r="57" spans="1:7" ht="30">
      <c r="A57" s="27"/>
      <c r="B57" s="37" t="s">
        <v>130</v>
      </c>
      <c r="C57" s="41"/>
      <c r="D57" s="40" t="s">
        <v>122</v>
      </c>
      <c r="E57" s="109"/>
      <c r="F57" s="40"/>
      <c r="G57" s="79">
        <f>G58</f>
        <v>160</v>
      </c>
    </row>
    <row r="58" spans="1:7" ht="15">
      <c r="A58" s="27"/>
      <c r="B58" s="37" t="s">
        <v>71</v>
      </c>
      <c r="C58" s="41"/>
      <c r="D58" s="40" t="s">
        <v>122</v>
      </c>
      <c r="E58" s="109" t="s">
        <v>100</v>
      </c>
      <c r="F58" s="40"/>
      <c r="G58" s="79">
        <f>G59</f>
        <v>160</v>
      </c>
    </row>
    <row r="59" spans="1:7" ht="30">
      <c r="A59" s="27"/>
      <c r="B59" s="37" t="s">
        <v>38</v>
      </c>
      <c r="C59" s="41"/>
      <c r="D59" s="40" t="s">
        <v>122</v>
      </c>
      <c r="E59" s="109" t="s">
        <v>100</v>
      </c>
      <c r="F59" s="40" t="s">
        <v>10</v>
      </c>
      <c r="G59" s="79">
        <v>160</v>
      </c>
    </row>
    <row r="60" spans="1:7" ht="15">
      <c r="A60" s="27"/>
      <c r="B60" s="36" t="s">
        <v>125</v>
      </c>
      <c r="C60" s="108"/>
      <c r="D60" s="40" t="s">
        <v>102</v>
      </c>
      <c r="E60" s="109"/>
      <c r="F60" s="40"/>
      <c r="G60" s="79">
        <f>G61</f>
        <v>8</v>
      </c>
    </row>
    <row r="61" spans="1:7" ht="15">
      <c r="A61" s="27"/>
      <c r="B61" s="37" t="s">
        <v>73</v>
      </c>
      <c r="C61" s="108"/>
      <c r="D61" s="40" t="s">
        <v>102</v>
      </c>
      <c r="E61" s="109" t="s">
        <v>74</v>
      </c>
      <c r="F61" s="40"/>
      <c r="G61" s="79">
        <f>G62</f>
        <v>8</v>
      </c>
    </row>
    <row r="62" spans="1:7" ht="30">
      <c r="A62" s="27"/>
      <c r="B62" s="37" t="s">
        <v>38</v>
      </c>
      <c r="C62" s="44"/>
      <c r="D62" s="40" t="s">
        <v>102</v>
      </c>
      <c r="E62" s="109" t="s">
        <v>74</v>
      </c>
      <c r="F62" s="40" t="s">
        <v>10</v>
      </c>
      <c r="G62" s="79">
        <v>8</v>
      </c>
    </row>
    <row r="63" spans="1:7" ht="15">
      <c r="A63" s="27"/>
      <c r="B63" s="37" t="s">
        <v>125</v>
      </c>
      <c r="C63" s="44"/>
      <c r="D63" s="40" t="s">
        <v>121</v>
      </c>
      <c r="E63" s="109"/>
      <c r="F63" s="40"/>
      <c r="G63" s="79">
        <f>G64</f>
        <v>32</v>
      </c>
    </row>
    <row r="64" spans="1:7" ht="30">
      <c r="A64" s="27"/>
      <c r="B64" s="37" t="s">
        <v>93</v>
      </c>
      <c r="C64" s="44"/>
      <c r="D64" s="40" t="s">
        <v>121</v>
      </c>
      <c r="E64" s="109" t="s">
        <v>74</v>
      </c>
      <c r="F64" s="40"/>
      <c r="G64" s="79">
        <f>G65</f>
        <v>32</v>
      </c>
    </row>
    <row r="65" spans="1:7" ht="30">
      <c r="A65" s="27"/>
      <c r="B65" s="37" t="s">
        <v>38</v>
      </c>
      <c r="C65" s="44"/>
      <c r="D65" s="40" t="s">
        <v>121</v>
      </c>
      <c r="E65" s="109" t="s">
        <v>74</v>
      </c>
      <c r="F65" s="40" t="s">
        <v>10</v>
      </c>
      <c r="G65" s="79">
        <v>32</v>
      </c>
    </row>
    <row r="66" spans="1:7" ht="15">
      <c r="A66" s="27"/>
      <c r="B66" s="37" t="s">
        <v>125</v>
      </c>
      <c r="C66" s="44"/>
      <c r="D66" s="40" t="s">
        <v>102</v>
      </c>
      <c r="E66" s="109"/>
      <c r="F66" s="40"/>
      <c r="G66" s="79">
        <f>G67</f>
        <v>243.548</v>
      </c>
    </row>
    <row r="67" spans="1:7" ht="15">
      <c r="A67" s="27"/>
      <c r="B67" s="37" t="s">
        <v>76</v>
      </c>
      <c r="C67" s="108"/>
      <c r="D67" s="40" t="s">
        <v>102</v>
      </c>
      <c r="E67" s="109" t="s">
        <v>27</v>
      </c>
      <c r="F67" s="40"/>
      <c r="G67" s="79">
        <f>G68</f>
        <v>243.548</v>
      </c>
    </row>
    <row r="68" spans="1:7" ht="30">
      <c r="A68" s="27"/>
      <c r="B68" s="37" t="s">
        <v>38</v>
      </c>
      <c r="C68" s="44"/>
      <c r="D68" s="40" t="s">
        <v>102</v>
      </c>
      <c r="E68" s="109" t="s">
        <v>27</v>
      </c>
      <c r="F68" s="40" t="s">
        <v>10</v>
      </c>
      <c r="G68" s="79">
        <v>243.548</v>
      </c>
    </row>
    <row r="69" spans="1:7" ht="15">
      <c r="A69" s="27"/>
      <c r="B69" s="37" t="s">
        <v>125</v>
      </c>
      <c r="C69" s="44"/>
      <c r="D69" s="40" t="s">
        <v>121</v>
      </c>
      <c r="E69" s="109"/>
      <c r="F69" s="40"/>
      <c r="G69" s="79">
        <f>G70</f>
        <v>974.19</v>
      </c>
    </row>
    <row r="70" spans="1:7" ht="15">
      <c r="A70" s="27"/>
      <c r="B70" s="37" t="s">
        <v>76</v>
      </c>
      <c r="C70" s="44"/>
      <c r="D70" s="40" t="s">
        <v>121</v>
      </c>
      <c r="E70" s="109" t="s">
        <v>27</v>
      </c>
      <c r="F70" s="40"/>
      <c r="G70" s="79">
        <f>G71</f>
        <v>974.19</v>
      </c>
    </row>
    <row r="71" spans="1:7" ht="30">
      <c r="A71" s="27"/>
      <c r="B71" s="37" t="s">
        <v>38</v>
      </c>
      <c r="C71" s="44"/>
      <c r="D71" s="40" t="s">
        <v>121</v>
      </c>
      <c r="E71" s="109" t="s">
        <v>27</v>
      </c>
      <c r="F71" s="40" t="s">
        <v>10</v>
      </c>
      <c r="G71" s="79">
        <v>974.19</v>
      </c>
    </row>
    <row r="72" spans="1:7" ht="30">
      <c r="A72" s="27"/>
      <c r="B72" s="37" t="s">
        <v>130</v>
      </c>
      <c r="C72" s="44"/>
      <c r="D72" s="40" t="s">
        <v>117</v>
      </c>
      <c r="E72" s="109"/>
      <c r="F72" s="40"/>
      <c r="G72" s="79">
        <f>G73</f>
        <v>403.478</v>
      </c>
    </row>
    <row r="73" spans="1:7" ht="15">
      <c r="A73" s="27"/>
      <c r="B73" s="37" t="s">
        <v>76</v>
      </c>
      <c r="C73" s="44"/>
      <c r="D73" s="40" t="s">
        <v>117</v>
      </c>
      <c r="E73" s="109" t="s">
        <v>27</v>
      </c>
      <c r="F73" s="40"/>
      <c r="G73" s="79">
        <f>G74</f>
        <v>403.478</v>
      </c>
    </row>
    <row r="74" spans="1:7" ht="30">
      <c r="A74" s="27"/>
      <c r="B74" s="37" t="s">
        <v>38</v>
      </c>
      <c r="C74" s="44"/>
      <c r="D74" s="40" t="s">
        <v>117</v>
      </c>
      <c r="E74" s="109" t="s">
        <v>27</v>
      </c>
      <c r="F74" s="40" t="s">
        <v>10</v>
      </c>
      <c r="G74" s="79">
        <v>403.478</v>
      </c>
    </row>
    <row r="75" spans="1:7" ht="30">
      <c r="A75" s="27"/>
      <c r="B75" s="37" t="s">
        <v>130</v>
      </c>
      <c r="C75" s="44"/>
      <c r="D75" s="40" t="s">
        <v>122</v>
      </c>
      <c r="E75" s="109"/>
      <c r="F75" s="40"/>
      <c r="G75" s="79">
        <f>G76</f>
        <v>1613.913</v>
      </c>
    </row>
    <row r="76" spans="1:7" ht="15">
      <c r="A76" s="27"/>
      <c r="B76" s="37" t="s">
        <v>76</v>
      </c>
      <c r="C76" s="44"/>
      <c r="D76" s="40" t="s">
        <v>122</v>
      </c>
      <c r="E76" s="109" t="s">
        <v>27</v>
      </c>
      <c r="F76" s="40"/>
      <c r="G76" s="79">
        <f>G77</f>
        <v>1613.913</v>
      </c>
    </row>
    <row r="77" spans="1:7" ht="30">
      <c r="A77" s="27"/>
      <c r="B77" s="37" t="s">
        <v>38</v>
      </c>
      <c r="C77" s="44"/>
      <c r="D77" s="40" t="s">
        <v>122</v>
      </c>
      <c r="E77" s="109" t="s">
        <v>27</v>
      </c>
      <c r="F77" s="40" t="s">
        <v>10</v>
      </c>
      <c r="G77" s="79">
        <v>1613.913</v>
      </c>
    </row>
    <row r="78" spans="1:7" ht="21" customHeight="1">
      <c r="A78" s="23"/>
      <c r="B78" s="24" t="s">
        <v>32</v>
      </c>
      <c r="C78" s="25"/>
      <c r="D78" s="26"/>
      <c r="E78" s="75"/>
      <c r="F78" s="26"/>
      <c r="G78" s="76">
        <f>G79+G107+G113</f>
        <v>9376.162</v>
      </c>
    </row>
    <row r="79" spans="1:7" ht="45" customHeight="1">
      <c r="A79" s="45"/>
      <c r="B79" s="46" t="s">
        <v>56</v>
      </c>
      <c r="C79" s="47"/>
      <c r="D79" s="48" t="s">
        <v>35</v>
      </c>
      <c r="E79" s="77"/>
      <c r="F79" s="48"/>
      <c r="G79" s="80">
        <f>G80+G102</f>
        <v>6082.027</v>
      </c>
    </row>
    <row r="80" spans="1:7" ht="45">
      <c r="A80" s="45"/>
      <c r="B80" s="37" t="s">
        <v>103</v>
      </c>
      <c r="C80" s="47"/>
      <c r="D80" s="49" t="s">
        <v>57</v>
      </c>
      <c r="E80" s="77"/>
      <c r="F80" s="48"/>
      <c r="G80" s="80">
        <f>G81</f>
        <v>5213.773</v>
      </c>
    </row>
    <row r="81" spans="1:7" ht="15">
      <c r="A81" s="45"/>
      <c r="B81" s="36" t="s">
        <v>41</v>
      </c>
      <c r="C81" s="47"/>
      <c r="D81" s="49" t="s">
        <v>58</v>
      </c>
      <c r="E81" s="77"/>
      <c r="F81" s="48"/>
      <c r="G81" s="80">
        <f>G82+G87+G90+G93+G96+G99</f>
        <v>5213.773</v>
      </c>
    </row>
    <row r="82" spans="1:7" ht="15">
      <c r="A82" s="41"/>
      <c r="B82" s="37" t="s">
        <v>104</v>
      </c>
      <c r="C82" s="50"/>
      <c r="D82" s="32" t="s">
        <v>36</v>
      </c>
      <c r="E82" s="53"/>
      <c r="F82" s="32"/>
      <c r="G82" s="79">
        <f>G83</f>
        <v>4733.279</v>
      </c>
    </row>
    <row r="83" spans="1:7" ht="45">
      <c r="A83" s="41"/>
      <c r="B83" s="51" t="s">
        <v>33</v>
      </c>
      <c r="C83" s="50"/>
      <c r="D83" s="32" t="s">
        <v>36</v>
      </c>
      <c r="E83" s="53" t="s">
        <v>34</v>
      </c>
      <c r="F83" s="32"/>
      <c r="G83" s="79">
        <f>SUM(G84:G86)</f>
        <v>4733.279</v>
      </c>
    </row>
    <row r="84" spans="1:7" ht="30">
      <c r="A84" s="41"/>
      <c r="B84" s="51" t="s">
        <v>37</v>
      </c>
      <c r="C84" s="50"/>
      <c r="D84" s="32" t="s">
        <v>36</v>
      </c>
      <c r="E84" s="53" t="s">
        <v>34</v>
      </c>
      <c r="F84" s="32">
        <v>120</v>
      </c>
      <c r="G84" s="79">
        <v>3877</v>
      </c>
    </row>
    <row r="85" spans="1:7" ht="30">
      <c r="A85" s="41"/>
      <c r="B85" s="51" t="s">
        <v>38</v>
      </c>
      <c r="C85" s="50"/>
      <c r="D85" s="32" t="s">
        <v>36</v>
      </c>
      <c r="E85" s="53" t="s">
        <v>34</v>
      </c>
      <c r="F85" s="32">
        <v>240</v>
      </c>
      <c r="G85" s="96">
        <v>848.279</v>
      </c>
    </row>
    <row r="86" spans="1:7" ht="15">
      <c r="A86" s="41"/>
      <c r="B86" s="51" t="s">
        <v>39</v>
      </c>
      <c r="C86" s="50"/>
      <c r="D86" s="32" t="s">
        <v>36</v>
      </c>
      <c r="E86" s="53" t="s">
        <v>34</v>
      </c>
      <c r="F86" s="32">
        <v>850</v>
      </c>
      <c r="G86" s="96">
        <v>8</v>
      </c>
    </row>
    <row r="87" spans="1:7" ht="45">
      <c r="A87" s="41"/>
      <c r="B87" s="37" t="s">
        <v>105</v>
      </c>
      <c r="C87" s="41"/>
      <c r="D87" s="49" t="s">
        <v>119</v>
      </c>
      <c r="E87" s="44"/>
      <c r="F87" s="49"/>
      <c r="G87" s="79">
        <f>G88</f>
        <v>21.614</v>
      </c>
    </row>
    <row r="88" spans="1:7" ht="45">
      <c r="A88" s="41"/>
      <c r="B88" s="51" t="s">
        <v>33</v>
      </c>
      <c r="C88" s="50"/>
      <c r="D88" s="49" t="s">
        <v>119</v>
      </c>
      <c r="E88" s="53" t="s">
        <v>34</v>
      </c>
      <c r="F88" s="32"/>
      <c r="G88" s="79">
        <f>G89</f>
        <v>21.614</v>
      </c>
    </row>
    <row r="89" spans="1:7" ht="15">
      <c r="A89" s="41"/>
      <c r="B89" s="52" t="s">
        <v>52</v>
      </c>
      <c r="C89" s="41"/>
      <c r="D89" s="49" t="s">
        <v>119</v>
      </c>
      <c r="E89" s="44" t="s">
        <v>34</v>
      </c>
      <c r="F89" s="49">
        <v>540</v>
      </c>
      <c r="G89" s="79">
        <v>21.614</v>
      </c>
    </row>
    <row r="90" spans="1:7" ht="45">
      <c r="A90" s="41"/>
      <c r="B90" s="43" t="s">
        <v>46</v>
      </c>
      <c r="C90" s="35"/>
      <c r="D90" s="53" t="s">
        <v>47</v>
      </c>
      <c r="E90" s="53"/>
      <c r="F90" s="53"/>
      <c r="G90" s="79">
        <f>G91</f>
        <v>202.6</v>
      </c>
    </row>
    <row r="91" spans="1:7" ht="45">
      <c r="A91" s="41"/>
      <c r="B91" s="51" t="s">
        <v>33</v>
      </c>
      <c r="C91" s="50"/>
      <c r="D91" s="53" t="s">
        <v>47</v>
      </c>
      <c r="E91" s="53" t="s">
        <v>34</v>
      </c>
      <c r="F91" s="32"/>
      <c r="G91" s="79">
        <f>G92</f>
        <v>202.6</v>
      </c>
    </row>
    <row r="92" spans="1:7" ht="15">
      <c r="A92" s="41"/>
      <c r="B92" s="43" t="s">
        <v>48</v>
      </c>
      <c r="C92" s="35"/>
      <c r="D92" s="53" t="s">
        <v>47</v>
      </c>
      <c r="E92" s="53" t="s">
        <v>34</v>
      </c>
      <c r="F92" s="53" t="s">
        <v>49</v>
      </c>
      <c r="G92" s="79">
        <v>202.6</v>
      </c>
    </row>
    <row r="93" spans="1:7" ht="75">
      <c r="A93" s="41"/>
      <c r="B93" s="43" t="s">
        <v>50</v>
      </c>
      <c r="C93" s="35"/>
      <c r="D93" s="53" t="s">
        <v>51</v>
      </c>
      <c r="E93" s="53"/>
      <c r="F93" s="53"/>
      <c r="G93" s="79">
        <f>G94</f>
        <v>140.8</v>
      </c>
    </row>
    <row r="94" spans="1:7" ht="45">
      <c r="A94" s="41"/>
      <c r="B94" s="51" t="s">
        <v>33</v>
      </c>
      <c r="C94" s="50"/>
      <c r="D94" s="53" t="s">
        <v>47</v>
      </c>
      <c r="E94" s="53" t="s">
        <v>34</v>
      </c>
      <c r="F94" s="32"/>
      <c r="G94" s="79">
        <f>G95</f>
        <v>140.8</v>
      </c>
    </row>
    <row r="95" spans="1:7" ht="15">
      <c r="A95" s="41"/>
      <c r="B95" s="43" t="s">
        <v>52</v>
      </c>
      <c r="C95" s="35"/>
      <c r="D95" s="53" t="s">
        <v>51</v>
      </c>
      <c r="E95" s="53" t="s">
        <v>34</v>
      </c>
      <c r="F95" s="53" t="s">
        <v>49</v>
      </c>
      <c r="G95" s="79">
        <v>140.8</v>
      </c>
    </row>
    <row r="96" spans="1:7" ht="45">
      <c r="A96" s="41"/>
      <c r="B96" s="54" t="s">
        <v>59</v>
      </c>
      <c r="C96" s="55"/>
      <c r="D96" s="56" t="s">
        <v>60</v>
      </c>
      <c r="E96" s="81"/>
      <c r="F96" s="49"/>
      <c r="G96" s="79">
        <f>G97</f>
        <v>114.48</v>
      </c>
    </row>
    <row r="97" spans="1:7" ht="45">
      <c r="A97" s="41"/>
      <c r="B97" s="51" t="s">
        <v>55</v>
      </c>
      <c r="C97" s="50"/>
      <c r="D97" s="56" t="s">
        <v>60</v>
      </c>
      <c r="E97" s="81" t="s">
        <v>106</v>
      </c>
      <c r="F97" s="32"/>
      <c r="G97" s="79">
        <f>G98</f>
        <v>114.48</v>
      </c>
    </row>
    <row r="98" spans="1:7" ht="15">
      <c r="A98" s="41"/>
      <c r="B98" s="43" t="s">
        <v>52</v>
      </c>
      <c r="C98" s="35"/>
      <c r="D98" s="56" t="s">
        <v>60</v>
      </c>
      <c r="E98" s="81" t="s">
        <v>106</v>
      </c>
      <c r="F98" s="53" t="s">
        <v>49</v>
      </c>
      <c r="G98" s="79">
        <v>114.48</v>
      </c>
    </row>
    <row r="99" spans="1:7" ht="60">
      <c r="A99" s="41"/>
      <c r="B99" s="51" t="s">
        <v>53</v>
      </c>
      <c r="C99" s="41"/>
      <c r="D99" s="49" t="s">
        <v>54</v>
      </c>
      <c r="E99" s="44"/>
      <c r="F99" s="49"/>
      <c r="G99" s="79">
        <f>G100</f>
        <v>1</v>
      </c>
    </row>
    <row r="100" spans="1:7" ht="15">
      <c r="A100" s="41"/>
      <c r="B100" s="37" t="s">
        <v>69</v>
      </c>
      <c r="C100" s="41"/>
      <c r="D100" s="49" t="s">
        <v>54</v>
      </c>
      <c r="E100" s="44" t="s">
        <v>107</v>
      </c>
      <c r="F100" s="49"/>
      <c r="G100" s="79">
        <f>G101</f>
        <v>1</v>
      </c>
    </row>
    <row r="101" spans="1:7" ht="30">
      <c r="A101" s="41"/>
      <c r="B101" s="51" t="s">
        <v>38</v>
      </c>
      <c r="C101" s="41"/>
      <c r="D101" s="49" t="s">
        <v>54</v>
      </c>
      <c r="E101" s="44" t="s">
        <v>107</v>
      </c>
      <c r="F101" s="49">
        <v>240</v>
      </c>
      <c r="G101" s="79">
        <v>1</v>
      </c>
    </row>
    <row r="102" spans="1:7" ht="60" customHeight="1">
      <c r="A102" s="41"/>
      <c r="B102" s="46" t="s">
        <v>108</v>
      </c>
      <c r="C102" s="47"/>
      <c r="D102" s="30" t="s">
        <v>40</v>
      </c>
      <c r="E102" s="77"/>
      <c r="F102" s="30"/>
      <c r="G102" s="76">
        <f>G104</f>
        <v>868.254</v>
      </c>
    </row>
    <row r="103" spans="1:7" ht="16.5" customHeight="1">
      <c r="A103" s="41"/>
      <c r="B103" s="51" t="s">
        <v>41</v>
      </c>
      <c r="C103" s="50"/>
      <c r="D103" s="32" t="s">
        <v>42</v>
      </c>
      <c r="E103" s="53"/>
      <c r="F103" s="53"/>
      <c r="G103" s="79">
        <f>G104</f>
        <v>868.254</v>
      </c>
    </row>
    <row r="104" spans="1:256" s="20" customFormat="1" ht="45">
      <c r="A104" s="41"/>
      <c r="B104" s="37" t="s">
        <v>43</v>
      </c>
      <c r="C104" s="50"/>
      <c r="D104" s="32" t="s">
        <v>44</v>
      </c>
      <c r="E104" s="53"/>
      <c r="F104" s="53"/>
      <c r="G104" s="79">
        <f>G105</f>
        <v>868.254</v>
      </c>
      <c r="H104" s="15"/>
      <c r="I104" s="16"/>
      <c r="J104" s="17"/>
      <c r="K104" s="18"/>
      <c r="L104" s="17"/>
      <c r="M104" s="15"/>
      <c r="N104" s="19"/>
      <c r="O104" s="15"/>
      <c r="P104" s="16"/>
      <c r="Q104" s="17"/>
      <c r="R104" s="18"/>
      <c r="S104" s="17"/>
      <c r="T104" s="15"/>
      <c r="U104" s="19"/>
      <c r="V104" s="15"/>
      <c r="W104" s="16"/>
      <c r="X104" s="17"/>
      <c r="Y104" s="18"/>
      <c r="Z104" s="17"/>
      <c r="AA104" s="15"/>
      <c r="AB104" s="19"/>
      <c r="AC104" s="15"/>
      <c r="AD104" s="16"/>
      <c r="AE104" s="17"/>
      <c r="AF104" s="18"/>
      <c r="AG104" s="17"/>
      <c r="AH104" s="15"/>
      <c r="AI104" s="19"/>
      <c r="AJ104" s="15"/>
      <c r="AK104" s="16"/>
      <c r="AL104" s="17"/>
      <c r="AM104" s="18"/>
      <c r="AN104" s="17"/>
      <c r="AO104" s="15"/>
      <c r="AP104" s="19"/>
      <c r="AQ104" s="15"/>
      <c r="AR104" s="16"/>
      <c r="AS104" s="17"/>
      <c r="AT104" s="18"/>
      <c r="AU104" s="17"/>
      <c r="AV104" s="15"/>
      <c r="AW104" s="19"/>
      <c r="AX104" s="15"/>
      <c r="AY104" s="16"/>
      <c r="AZ104" s="17"/>
      <c r="BA104" s="18"/>
      <c r="BB104" s="17"/>
      <c r="BC104" s="15"/>
      <c r="BD104" s="19"/>
      <c r="BE104" s="15"/>
      <c r="BF104" s="16"/>
      <c r="BG104" s="17"/>
      <c r="BH104" s="18"/>
      <c r="BI104" s="17"/>
      <c r="BJ104" s="15"/>
      <c r="BK104" s="19"/>
      <c r="BL104" s="15"/>
      <c r="BM104" s="16"/>
      <c r="BN104" s="17"/>
      <c r="BO104" s="18"/>
      <c r="BP104" s="17"/>
      <c r="BQ104" s="15"/>
      <c r="BR104" s="19"/>
      <c r="BS104" s="15"/>
      <c r="BT104" s="16"/>
      <c r="BU104" s="17"/>
      <c r="BV104" s="18"/>
      <c r="BW104" s="17"/>
      <c r="BX104" s="15"/>
      <c r="BY104" s="19"/>
      <c r="BZ104" s="15"/>
      <c r="CA104" s="16"/>
      <c r="CB104" s="17"/>
      <c r="CC104" s="18"/>
      <c r="CD104" s="17"/>
      <c r="CE104" s="15"/>
      <c r="CF104" s="19"/>
      <c r="CG104" s="15"/>
      <c r="CH104" s="16"/>
      <c r="CI104" s="17"/>
      <c r="CJ104" s="18"/>
      <c r="CK104" s="17"/>
      <c r="CL104" s="15"/>
      <c r="CM104" s="19"/>
      <c r="CN104" s="15"/>
      <c r="CO104" s="16"/>
      <c r="CP104" s="17"/>
      <c r="CQ104" s="18"/>
      <c r="CR104" s="17"/>
      <c r="CS104" s="15"/>
      <c r="CT104" s="19"/>
      <c r="CU104" s="15"/>
      <c r="CV104" s="16"/>
      <c r="CW104" s="17"/>
      <c r="CX104" s="18"/>
      <c r="CY104" s="17"/>
      <c r="CZ104" s="15"/>
      <c r="DA104" s="19"/>
      <c r="DB104" s="15"/>
      <c r="DC104" s="16"/>
      <c r="DD104" s="17"/>
      <c r="DE104" s="18"/>
      <c r="DF104" s="17"/>
      <c r="DG104" s="15"/>
      <c r="DH104" s="19"/>
      <c r="DI104" s="15"/>
      <c r="DJ104" s="16"/>
      <c r="DK104" s="17"/>
      <c r="DL104" s="18"/>
      <c r="DM104" s="17"/>
      <c r="DN104" s="15"/>
      <c r="DO104" s="19"/>
      <c r="DP104" s="15"/>
      <c r="DQ104" s="16"/>
      <c r="DR104" s="17"/>
      <c r="DS104" s="18"/>
      <c r="DT104" s="17"/>
      <c r="DU104" s="15"/>
      <c r="DV104" s="19"/>
      <c r="DW104" s="15"/>
      <c r="DX104" s="16"/>
      <c r="DY104" s="17"/>
      <c r="DZ104" s="18"/>
      <c r="EA104" s="17"/>
      <c r="EB104" s="15"/>
      <c r="EC104" s="19"/>
      <c r="ED104" s="15"/>
      <c r="EE104" s="16"/>
      <c r="EF104" s="17"/>
      <c r="EG104" s="18"/>
      <c r="EH104" s="17"/>
      <c r="EI104" s="15"/>
      <c r="EJ104" s="19"/>
      <c r="EK104" s="15"/>
      <c r="EL104" s="16"/>
      <c r="EM104" s="17"/>
      <c r="EN104" s="18"/>
      <c r="EO104" s="17"/>
      <c r="EP104" s="15"/>
      <c r="EQ104" s="19"/>
      <c r="ER104" s="15"/>
      <c r="ES104" s="16"/>
      <c r="ET104" s="17"/>
      <c r="EU104" s="18"/>
      <c r="EV104" s="17"/>
      <c r="EW104" s="15"/>
      <c r="EX104" s="19"/>
      <c r="EY104" s="15"/>
      <c r="EZ104" s="16"/>
      <c r="FA104" s="17"/>
      <c r="FB104" s="18"/>
      <c r="FC104" s="17"/>
      <c r="FD104" s="15"/>
      <c r="FE104" s="19"/>
      <c r="FF104" s="15"/>
      <c r="FG104" s="16"/>
      <c r="FH104" s="17"/>
      <c r="FI104" s="18"/>
      <c r="FJ104" s="17"/>
      <c r="FK104" s="15"/>
      <c r="FL104" s="19"/>
      <c r="FM104" s="15"/>
      <c r="FN104" s="16"/>
      <c r="FO104" s="17"/>
      <c r="FP104" s="18"/>
      <c r="FQ104" s="17"/>
      <c r="FR104" s="15"/>
      <c r="FS104" s="19"/>
      <c r="FT104" s="15"/>
      <c r="FU104" s="16"/>
      <c r="FV104" s="17"/>
      <c r="FW104" s="18"/>
      <c r="FX104" s="17"/>
      <c r="FY104" s="15"/>
      <c r="FZ104" s="19"/>
      <c r="GA104" s="15"/>
      <c r="GB104" s="16"/>
      <c r="GC104" s="17"/>
      <c r="GD104" s="18"/>
      <c r="GE104" s="17"/>
      <c r="GF104" s="15"/>
      <c r="GG104" s="19"/>
      <c r="GH104" s="15"/>
      <c r="GI104" s="16"/>
      <c r="GJ104" s="17"/>
      <c r="GK104" s="18"/>
      <c r="GL104" s="17"/>
      <c r="GM104" s="15"/>
      <c r="GN104" s="19"/>
      <c r="GO104" s="15"/>
      <c r="GP104" s="16"/>
      <c r="GQ104" s="17"/>
      <c r="GR104" s="18"/>
      <c r="GS104" s="17"/>
      <c r="GT104" s="15"/>
      <c r="GU104" s="19"/>
      <c r="GV104" s="15"/>
      <c r="GW104" s="16"/>
      <c r="GX104" s="17"/>
      <c r="GY104" s="18"/>
      <c r="GZ104" s="17"/>
      <c r="HA104" s="15"/>
      <c r="HB104" s="19"/>
      <c r="HC104" s="15"/>
      <c r="HD104" s="16"/>
      <c r="HE104" s="17"/>
      <c r="HF104" s="18"/>
      <c r="HG104" s="17"/>
      <c r="HH104" s="15"/>
      <c r="HI104" s="19"/>
      <c r="HJ104" s="15"/>
      <c r="HK104" s="16"/>
      <c r="HL104" s="17"/>
      <c r="HM104" s="18"/>
      <c r="HN104" s="17"/>
      <c r="HO104" s="15"/>
      <c r="HP104" s="19"/>
      <c r="HQ104" s="15"/>
      <c r="HR104" s="16"/>
      <c r="HS104" s="17"/>
      <c r="HT104" s="18"/>
      <c r="HU104" s="17"/>
      <c r="HV104" s="15"/>
      <c r="HW104" s="19"/>
      <c r="HX104" s="15"/>
      <c r="HY104" s="16"/>
      <c r="HZ104" s="17"/>
      <c r="IA104" s="18"/>
      <c r="IB104" s="17"/>
      <c r="IC104" s="15"/>
      <c r="ID104" s="19"/>
      <c r="IE104" s="15"/>
      <c r="IF104" s="16"/>
      <c r="IG104" s="17"/>
      <c r="IH104" s="18"/>
      <c r="II104" s="17"/>
      <c r="IJ104" s="15"/>
      <c r="IK104" s="19"/>
      <c r="IL104" s="15"/>
      <c r="IM104" s="16"/>
      <c r="IN104" s="17"/>
      <c r="IO104" s="18"/>
      <c r="IP104" s="17"/>
      <c r="IQ104" s="15"/>
      <c r="IR104" s="19"/>
      <c r="IS104" s="15"/>
      <c r="IT104" s="16"/>
      <c r="IU104" s="17"/>
      <c r="IV104" s="18"/>
    </row>
    <row r="105" spans="1:7" ht="45">
      <c r="A105" s="41"/>
      <c r="B105" s="51" t="s">
        <v>33</v>
      </c>
      <c r="C105" s="50"/>
      <c r="D105" s="32" t="s">
        <v>44</v>
      </c>
      <c r="E105" s="53" t="s">
        <v>34</v>
      </c>
      <c r="F105" s="53"/>
      <c r="G105" s="79">
        <f>G106</f>
        <v>868.254</v>
      </c>
    </row>
    <row r="106" spans="1:7" ht="30">
      <c r="A106" s="57"/>
      <c r="B106" s="58" t="s">
        <v>37</v>
      </c>
      <c r="C106" s="59"/>
      <c r="D106" s="60" t="s">
        <v>44</v>
      </c>
      <c r="E106" s="82" t="s">
        <v>34</v>
      </c>
      <c r="F106" s="82" t="s">
        <v>45</v>
      </c>
      <c r="G106" s="83">
        <v>868.254</v>
      </c>
    </row>
    <row r="107" spans="1:7" ht="28.5">
      <c r="A107" s="45"/>
      <c r="B107" s="46" t="s">
        <v>110</v>
      </c>
      <c r="C107" s="47"/>
      <c r="D107" s="48" t="s">
        <v>109</v>
      </c>
      <c r="E107" s="77"/>
      <c r="F107" s="48"/>
      <c r="G107" s="80">
        <v>60</v>
      </c>
    </row>
    <row r="108" spans="1:7" ht="15">
      <c r="A108" s="61"/>
      <c r="B108" s="62" t="s">
        <v>41</v>
      </c>
      <c r="C108" s="63"/>
      <c r="D108" s="64" t="s">
        <v>111</v>
      </c>
      <c r="E108" s="84"/>
      <c r="F108" s="85"/>
      <c r="G108" s="86">
        <f>G109</f>
        <v>60</v>
      </c>
    </row>
    <row r="109" spans="1:7" ht="15">
      <c r="A109" s="45"/>
      <c r="B109" s="36" t="s">
        <v>41</v>
      </c>
      <c r="C109" s="50"/>
      <c r="D109" s="32" t="s">
        <v>113</v>
      </c>
      <c r="E109" s="53"/>
      <c r="F109" s="49"/>
      <c r="G109" s="79">
        <f>G110</f>
        <v>60</v>
      </c>
    </row>
    <row r="110" spans="1:7" ht="60">
      <c r="A110" s="65"/>
      <c r="B110" s="34" t="s">
        <v>70</v>
      </c>
      <c r="C110" s="50"/>
      <c r="D110" s="32" t="s">
        <v>112</v>
      </c>
      <c r="E110" s="53"/>
      <c r="F110" s="32"/>
      <c r="G110" s="79">
        <f>G111</f>
        <v>60</v>
      </c>
    </row>
    <row r="111" spans="1:7" ht="15">
      <c r="A111" s="65"/>
      <c r="B111" s="34" t="s">
        <v>69</v>
      </c>
      <c r="C111" s="50"/>
      <c r="D111" s="32" t="s">
        <v>112</v>
      </c>
      <c r="E111" s="53" t="s">
        <v>107</v>
      </c>
      <c r="F111" s="32"/>
      <c r="G111" s="79">
        <f>G112</f>
        <v>60</v>
      </c>
    </row>
    <row r="112" spans="1:7" ht="30">
      <c r="A112" s="65"/>
      <c r="B112" s="51" t="s">
        <v>38</v>
      </c>
      <c r="C112" s="50"/>
      <c r="D112" s="32" t="s">
        <v>112</v>
      </c>
      <c r="E112" s="53" t="s">
        <v>107</v>
      </c>
      <c r="F112" s="32">
        <v>240</v>
      </c>
      <c r="G112" s="79">
        <v>60</v>
      </c>
    </row>
    <row r="113" spans="1:7" ht="42.75">
      <c r="A113" s="45"/>
      <c r="B113" s="46" t="s">
        <v>62</v>
      </c>
      <c r="C113" s="47"/>
      <c r="D113" s="48" t="s">
        <v>63</v>
      </c>
      <c r="E113" s="77"/>
      <c r="F113" s="48"/>
      <c r="G113" s="80">
        <f>G114</f>
        <v>3234.135</v>
      </c>
    </row>
    <row r="114" spans="1:7" ht="15">
      <c r="A114" s="41"/>
      <c r="B114" s="34" t="s">
        <v>64</v>
      </c>
      <c r="C114" s="55"/>
      <c r="D114" s="40" t="s">
        <v>65</v>
      </c>
      <c r="E114" s="81"/>
      <c r="F114" s="49"/>
      <c r="G114" s="79">
        <f>G115</f>
        <v>3234.135</v>
      </c>
    </row>
    <row r="115" spans="1:7" ht="15">
      <c r="A115" s="41"/>
      <c r="B115" s="34" t="s">
        <v>64</v>
      </c>
      <c r="C115" s="55"/>
      <c r="D115" s="40" t="s">
        <v>66</v>
      </c>
      <c r="E115" s="81"/>
      <c r="F115" s="49"/>
      <c r="G115" s="79">
        <f>G116+G119+G122+G127+G130+G133+G137+G140</f>
        <v>3234.135</v>
      </c>
    </row>
    <row r="116" spans="1:7" ht="45">
      <c r="A116" s="66"/>
      <c r="B116" s="34" t="s">
        <v>67</v>
      </c>
      <c r="C116" s="67"/>
      <c r="D116" s="40" t="s">
        <v>68</v>
      </c>
      <c r="E116" s="87"/>
      <c r="F116" s="88"/>
      <c r="G116" s="79">
        <f>G117</f>
        <v>50</v>
      </c>
    </row>
    <row r="117" spans="1:7" ht="15">
      <c r="A117" s="41"/>
      <c r="B117" s="37" t="s">
        <v>61</v>
      </c>
      <c r="C117" s="55"/>
      <c r="D117" s="40" t="s">
        <v>68</v>
      </c>
      <c r="E117" s="81" t="s">
        <v>118</v>
      </c>
      <c r="F117" s="49"/>
      <c r="G117" s="79">
        <f>G118</f>
        <v>50</v>
      </c>
    </row>
    <row r="118" spans="1:7" ht="15">
      <c r="A118" s="41"/>
      <c r="B118" s="36" t="s">
        <v>114</v>
      </c>
      <c r="C118" s="55"/>
      <c r="D118" s="40" t="s">
        <v>68</v>
      </c>
      <c r="E118" s="81" t="s">
        <v>118</v>
      </c>
      <c r="F118" s="49">
        <v>870</v>
      </c>
      <c r="G118" s="79">
        <v>50</v>
      </c>
    </row>
    <row r="119" spans="1:7" ht="15">
      <c r="A119" s="45"/>
      <c r="B119" s="34" t="s">
        <v>85</v>
      </c>
      <c r="C119" s="41"/>
      <c r="D119" s="42" t="s">
        <v>86</v>
      </c>
      <c r="E119" s="44"/>
      <c r="F119" s="49"/>
      <c r="G119" s="73">
        <f>G120</f>
        <v>333</v>
      </c>
    </row>
    <row r="120" spans="1:7" ht="15">
      <c r="A120" s="45"/>
      <c r="B120" s="37" t="s">
        <v>84</v>
      </c>
      <c r="C120" s="41"/>
      <c r="D120" s="42" t="s">
        <v>86</v>
      </c>
      <c r="E120" s="44">
        <v>1001</v>
      </c>
      <c r="F120" s="49"/>
      <c r="G120" s="73">
        <f>G121</f>
        <v>333</v>
      </c>
    </row>
    <row r="121" spans="1:7" ht="30">
      <c r="A121" s="45"/>
      <c r="B121" s="36" t="s">
        <v>115</v>
      </c>
      <c r="C121" s="41"/>
      <c r="D121" s="42" t="s">
        <v>86</v>
      </c>
      <c r="E121" s="44">
        <v>1001</v>
      </c>
      <c r="F121" s="49">
        <v>320</v>
      </c>
      <c r="G121" s="73">
        <v>333</v>
      </c>
    </row>
    <row r="122" spans="1:7" ht="15">
      <c r="A122" s="66"/>
      <c r="B122" s="31" t="s">
        <v>126</v>
      </c>
      <c r="C122" s="67"/>
      <c r="D122" s="69" t="s">
        <v>123</v>
      </c>
      <c r="E122" s="44"/>
      <c r="F122" s="49"/>
      <c r="G122" s="79">
        <f>G123+G125</f>
        <v>833.19</v>
      </c>
    </row>
    <row r="123" spans="1:7" ht="15">
      <c r="A123" s="66"/>
      <c r="B123" s="31" t="s">
        <v>131</v>
      </c>
      <c r="C123" s="67"/>
      <c r="D123" s="69" t="s">
        <v>123</v>
      </c>
      <c r="E123" s="44" t="s">
        <v>116</v>
      </c>
      <c r="F123" s="49"/>
      <c r="G123" s="79">
        <f>G124</f>
        <v>43.44</v>
      </c>
    </row>
    <row r="124" spans="1:7" ht="30">
      <c r="A124" s="66"/>
      <c r="B124" s="31" t="s">
        <v>38</v>
      </c>
      <c r="C124" s="67"/>
      <c r="D124" s="69" t="s">
        <v>123</v>
      </c>
      <c r="E124" s="44" t="s">
        <v>116</v>
      </c>
      <c r="F124" s="49">
        <v>240</v>
      </c>
      <c r="G124" s="79">
        <v>43.44</v>
      </c>
    </row>
    <row r="125" spans="1:7" ht="15">
      <c r="A125" s="41"/>
      <c r="B125" s="51" t="s">
        <v>73</v>
      </c>
      <c r="C125" s="50"/>
      <c r="D125" s="42" t="s">
        <v>75</v>
      </c>
      <c r="E125" s="53" t="s">
        <v>74</v>
      </c>
      <c r="F125" s="32"/>
      <c r="G125" s="79">
        <f>G126</f>
        <v>789.75</v>
      </c>
    </row>
    <row r="126" spans="1:7" ht="30">
      <c r="A126" s="66"/>
      <c r="B126" s="37" t="s">
        <v>38</v>
      </c>
      <c r="C126" s="41"/>
      <c r="D126" s="42" t="s">
        <v>75</v>
      </c>
      <c r="E126" s="44" t="s">
        <v>74</v>
      </c>
      <c r="F126" s="49">
        <v>240</v>
      </c>
      <c r="G126" s="73">
        <v>789.75</v>
      </c>
    </row>
    <row r="127" spans="1:7" ht="25.5">
      <c r="A127" s="41"/>
      <c r="B127" s="70" t="s">
        <v>89</v>
      </c>
      <c r="C127" s="41"/>
      <c r="D127" s="42" t="s">
        <v>124</v>
      </c>
      <c r="E127" s="44"/>
      <c r="F127" s="49"/>
      <c r="G127" s="73">
        <f>G128</f>
        <v>20</v>
      </c>
    </row>
    <row r="128" spans="1:7" ht="15">
      <c r="A128" s="41"/>
      <c r="B128" s="51" t="s">
        <v>87</v>
      </c>
      <c r="C128" s="45"/>
      <c r="D128" s="42" t="s">
        <v>124</v>
      </c>
      <c r="E128" s="44">
        <v>1105</v>
      </c>
      <c r="F128" s="49"/>
      <c r="G128" s="73">
        <f>G129</f>
        <v>20</v>
      </c>
    </row>
    <row r="129" spans="1:7" ht="30">
      <c r="A129" s="41"/>
      <c r="B129" s="37" t="s">
        <v>38</v>
      </c>
      <c r="C129" s="41"/>
      <c r="D129" s="42" t="s">
        <v>124</v>
      </c>
      <c r="E129" s="44" t="s">
        <v>88</v>
      </c>
      <c r="F129" s="49">
        <v>240</v>
      </c>
      <c r="G129" s="73">
        <v>20</v>
      </c>
    </row>
    <row r="130" spans="1:7" ht="15">
      <c r="A130" s="41"/>
      <c r="B130" s="68" t="s">
        <v>82</v>
      </c>
      <c r="C130" s="41"/>
      <c r="D130" s="42" t="s">
        <v>83</v>
      </c>
      <c r="E130" s="44"/>
      <c r="F130" s="49"/>
      <c r="G130" s="73">
        <f>G131</f>
        <v>15</v>
      </c>
    </row>
    <row r="131" spans="1:7" ht="15">
      <c r="A131" s="41"/>
      <c r="B131" s="51" t="s">
        <v>80</v>
      </c>
      <c r="C131" s="41"/>
      <c r="D131" s="42" t="s">
        <v>83</v>
      </c>
      <c r="E131" s="44" t="s">
        <v>81</v>
      </c>
      <c r="F131" s="49"/>
      <c r="G131" s="73">
        <f>G132</f>
        <v>15</v>
      </c>
    </row>
    <row r="132" spans="1:7" ht="30">
      <c r="A132" s="41"/>
      <c r="B132" s="37" t="s">
        <v>38</v>
      </c>
      <c r="C132" s="41"/>
      <c r="D132" s="42" t="s">
        <v>83</v>
      </c>
      <c r="E132" s="44" t="s">
        <v>81</v>
      </c>
      <c r="F132" s="49">
        <v>240</v>
      </c>
      <c r="G132" s="73">
        <v>15</v>
      </c>
    </row>
    <row r="133" spans="1:7" ht="38.25">
      <c r="A133" s="41"/>
      <c r="B133" s="68" t="s">
        <v>77</v>
      </c>
      <c r="C133" s="41"/>
      <c r="D133" s="42" t="s">
        <v>78</v>
      </c>
      <c r="E133" s="44"/>
      <c r="F133" s="49"/>
      <c r="G133" s="73">
        <f>G134</f>
        <v>1493.945</v>
      </c>
    </row>
    <row r="134" spans="1:7" ht="15">
      <c r="A134" s="41"/>
      <c r="B134" s="51" t="s">
        <v>76</v>
      </c>
      <c r="C134" s="41"/>
      <c r="D134" s="42" t="s">
        <v>78</v>
      </c>
      <c r="E134" s="44" t="s">
        <v>27</v>
      </c>
      <c r="F134" s="49"/>
      <c r="G134" s="73">
        <f>G135+G136</f>
        <v>1493.945</v>
      </c>
    </row>
    <row r="135" spans="1:7" ht="29.25" customHeight="1">
      <c r="A135" s="41"/>
      <c r="B135" s="37" t="s">
        <v>38</v>
      </c>
      <c r="C135" s="41"/>
      <c r="D135" s="42" t="s">
        <v>78</v>
      </c>
      <c r="E135" s="44" t="s">
        <v>27</v>
      </c>
      <c r="F135" s="49">
        <v>240</v>
      </c>
      <c r="G135" s="73">
        <v>1491.945</v>
      </c>
    </row>
    <row r="136" spans="1:7" ht="15">
      <c r="A136" s="41"/>
      <c r="B136" s="31" t="s">
        <v>39</v>
      </c>
      <c r="C136" s="41"/>
      <c r="D136" s="42" t="s">
        <v>78</v>
      </c>
      <c r="E136" s="44" t="s">
        <v>27</v>
      </c>
      <c r="F136" s="49">
        <v>850</v>
      </c>
      <c r="G136" s="73">
        <v>2</v>
      </c>
    </row>
    <row r="137" spans="1:13" ht="21.75" customHeight="1">
      <c r="A137" s="41"/>
      <c r="B137" s="51" t="s">
        <v>87</v>
      </c>
      <c r="C137" s="41"/>
      <c r="D137" s="42" t="s">
        <v>79</v>
      </c>
      <c r="E137" s="44"/>
      <c r="F137" s="49"/>
      <c r="G137" s="73">
        <f>G138</f>
        <v>300</v>
      </c>
      <c r="M137" s="21"/>
    </row>
    <row r="138" spans="1:7" ht="18.75" customHeight="1">
      <c r="A138" s="41"/>
      <c r="B138" s="37" t="s">
        <v>76</v>
      </c>
      <c r="C138" s="41"/>
      <c r="D138" s="42" t="s">
        <v>79</v>
      </c>
      <c r="E138" s="44" t="s">
        <v>27</v>
      </c>
      <c r="F138" s="49"/>
      <c r="G138" s="73">
        <f>G139</f>
        <v>300</v>
      </c>
    </row>
    <row r="139" spans="1:7" ht="30">
      <c r="A139" s="41"/>
      <c r="B139" s="31" t="s">
        <v>38</v>
      </c>
      <c r="C139" s="101"/>
      <c r="D139" s="42" t="s">
        <v>79</v>
      </c>
      <c r="E139" s="44" t="s">
        <v>27</v>
      </c>
      <c r="F139" s="49">
        <v>240</v>
      </c>
      <c r="G139" s="73">
        <v>300</v>
      </c>
    </row>
    <row r="140" spans="1:7" ht="25.5">
      <c r="A140" s="41"/>
      <c r="B140" s="103" t="s">
        <v>133</v>
      </c>
      <c r="C140" s="97"/>
      <c r="D140" s="42" t="s">
        <v>132</v>
      </c>
      <c r="E140" s="98"/>
      <c r="F140" s="97"/>
      <c r="G140" s="99">
        <f>G141</f>
        <v>189</v>
      </c>
    </row>
    <row r="141" spans="1:7" ht="15">
      <c r="A141" s="41"/>
      <c r="B141" s="103" t="s">
        <v>127</v>
      </c>
      <c r="C141" s="97"/>
      <c r="D141" s="42" t="s">
        <v>132</v>
      </c>
      <c r="E141" s="98" t="s">
        <v>72</v>
      </c>
      <c r="F141" s="97"/>
      <c r="G141" s="99">
        <f>G142</f>
        <v>189</v>
      </c>
    </row>
    <row r="142" spans="1:7" ht="25.5">
      <c r="A142" s="41"/>
      <c r="B142" s="102" t="s">
        <v>134</v>
      </c>
      <c r="C142" s="97"/>
      <c r="D142" s="42" t="s">
        <v>132</v>
      </c>
      <c r="E142" s="98" t="s">
        <v>72</v>
      </c>
      <c r="F142" s="97">
        <v>240</v>
      </c>
      <c r="G142" s="99">
        <v>189</v>
      </c>
    </row>
    <row r="143" spans="1:7" ht="12.75">
      <c r="A143" s="21"/>
      <c r="B143" s="21"/>
      <c r="C143" s="21"/>
      <c r="D143" s="21"/>
      <c r="E143" s="71"/>
      <c r="F143" s="21"/>
      <c r="G143" s="74"/>
    </row>
  </sheetData>
  <sheetProtection/>
  <mergeCells count="2">
    <mergeCell ref="B10:G10"/>
    <mergeCell ref="B11:G11"/>
  </mergeCells>
  <printOptions/>
  <pageMargins left="0.31496062992125984" right="0" top="0.1968503937007874" bottom="0" header="0.1968503937007874" footer="0.1968503937007874"/>
  <pageSetup fitToHeight="63" fitToWidth="1" horizontalDpi="600" verticalDpi="600" orientation="portrait" paperSize="9" scale="76" r:id="rId1"/>
  <rowBreaks count="1" manualBreakCount="1"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tabSelected="1" view="pageBreakPreview" zoomScale="87" zoomScaleSheetLayoutView="87" zoomScalePageLayoutView="0" workbookViewId="0" topLeftCell="A11">
      <selection activeCell="I94" sqref="I94"/>
    </sheetView>
  </sheetViews>
  <sheetFormatPr defaultColWidth="9.00390625" defaultRowHeight="12.75"/>
  <cols>
    <col min="1" max="1" width="5.875" style="7" customWidth="1"/>
    <col min="2" max="2" width="60.375" style="8" customWidth="1"/>
    <col min="3" max="3" width="7.875" style="7" hidden="1" customWidth="1"/>
    <col min="4" max="4" width="16.875" style="1" customWidth="1"/>
    <col min="5" max="5" width="16.875" style="22" customWidth="1"/>
    <col min="6" max="6" width="11.875" style="7" customWidth="1"/>
    <col min="7" max="7" width="11.375" style="72" customWidth="1"/>
    <col min="8" max="8" width="9.125" style="1" hidden="1" customWidth="1"/>
    <col min="9" max="9" width="12.375" style="1" customWidth="1"/>
    <col min="10" max="16384" width="9.125" style="1" customWidth="1"/>
  </cols>
  <sheetData>
    <row r="1" spans="2:7" ht="12.75">
      <c r="B1" s="89"/>
      <c r="C1" s="90"/>
      <c r="F1" s="22"/>
      <c r="G1" s="95" t="s">
        <v>128</v>
      </c>
    </row>
    <row r="2" spans="2:7" ht="12.75">
      <c r="B2" s="89"/>
      <c r="C2" s="90"/>
      <c r="F2" s="22"/>
      <c r="G2" s="94" t="s">
        <v>3</v>
      </c>
    </row>
    <row r="3" spans="2:7" ht="12.75">
      <c r="B3" s="89"/>
      <c r="C3" s="90"/>
      <c r="F3" s="22"/>
      <c r="G3" s="94" t="s">
        <v>15</v>
      </c>
    </row>
    <row r="4" spans="2:7" ht="12.75">
      <c r="B4" s="89"/>
      <c r="C4" s="90"/>
      <c r="F4" s="22"/>
      <c r="G4" s="94" t="s">
        <v>7</v>
      </c>
    </row>
    <row r="5" spans="2:7" ht="12.75">
      <c r="B5" s="89"/>
      <c r="C5" s="90"/>
      <c r="F5" s="22"/>
      <c r="G5" s="94" t="s">
        <v>0</v>
      </c>
    </row>
    <row r="6" spans="2:7" ht="12.75">
      <c r="B6" s="89"/>
      <c r="C6" s="90"/>
      <c r="F6" s="22"/>
      <c r="G6" s="94" t="s">
        <v>120</v>
      </c>
    </row>
    <row r="7" spans="2:7" ht="12.75">
      <c r="B7" s="89"/>
      <c r="C7" s="90"/>
      <c r="D7" s="93"/>
      <c r="E7" s="91"/>
      <c r="F7" s="90"/>
      <c r="G7" s="92"/>
    </row>
    <row r="10" spans="2:7" ht="52.5" customHeight="1">
      <c r="B10" s="116" t="s">
        <v>137</v>
      </c>
      <c r="C10" s="116"/>
      <c r="D10" s="117"/>
      <c r="E10" s="117"/>
      <c r="F10" s="117"/>
      <c r="G10" s="117"/>
    </row>
    <row r="11" spans="2:7" ht="19.5" customHeight="1">
      <c r="B11" s="117"/>
      <c r="C11" s="117"/>
      <c r="D11" s="117"/>
      <c r="E11" s="117"/>
      <c r="F11" s="117"/>
      <c r="G11" s="117"/>
    </row>
    <row r="12" ht="12.75" customHeight="1" thickBot="1">
      <c r="G12" s="72" t="s">
        <v>1</v>
      </c>
    </row>
    <row r="13" ht="13.5" hidden="1" thickBot="1"/>
    <row r="14" spans="1:9" s="2" customFormat="1" ht="50.25" customHeight="1" thickBot="1">
      <c r="A14" s="10" t="s">
        <v>4</v>
      </c>
      <c r="B14" s="12" t="s">
        <v>2</v>
      </c>
      <c r="C14" s="9"/>
      <c r="D14" s="14" t="s">
        <v>6</v>
      </c>
      <c r="E14" s="110" t="s">
        <v>14</v>
      </c>
      <c r="F14" s="14" t="s">
        <v>5</v>
      </c>
      <c r="G14" s="111" t="s">
        <v>135</v>
      </c>
      <c r="H14" s="4" t="s">
        <v>8</v>
      </c>
      <c r="I14" s="111" t="s">
        <v>138</v>
      </c>
    </row>
    <row r="15" spans="1:9" s="2" customFormat="1" ht="19.5" customHeight="1">
      <c r="A15" s="11"/>
      <c r="B15" s="24" t="s">
        <v>13</v>
      </c>
      <c r="C15" s="104"/>
      <c r="D15" s="30"/>
      <c r="E15" s="77"/>
      <c r="F15" s="30"/>
      <c r="G15" s="76">
        <v>10357.588</v>
      </c>
      <c r="H15" s="4"/>
      <c r="I15" s="76">
        <v>10982.457</v>
      </c>
    </row>
    <row r="16" spans="1:9" s="2" customFormat="1" ht="18" customHeight="1">
      <c r="A16" s="23"/>
      <c r="B16" s="24" t="s">
        <v>12</v>
      </c>
      <c r="C16" s="25"/>
      <c r="D16" s="30"/>
      <c r="E16" s="77"/>
      <c r="F16" s="30"/>
      <c r="G16" s="76">
        <f>G17+G26+G34</f>
        <v>1930.625</v>
      </c>
      <c r="H16" s="76" t="e">
        <f>H17+H26+H34</f>
        <v>#REF!</v>
      </c>
      <c r="I16" s="76">
        <f>I17+I26+I34</f>
        <v>1946.025</v>
      </c>
    </row>
    <row r="17" spans="1:9" ht="48.75" customHeight="1">
      <c r="A17" s="27" t="s">
        <v>16</v>
      </c>
      <c r="B17" s="28" t="s">
        <v>17</v>
      </c>
      <c r="C17" s="29"/>
      <c r="D17" s="30" t="s">
        <v>19</v>
      </c>
      <c r="E17" s="77"/>
      <c r="F17" s="78"/>
      <c r="G17" s="76">
        <f>G18+G23</f>
        <v>60</v>
      </c>
      <c r="H17" s="5" t="e">
        <f>H19+#REF!</f>
        <v>#REF!</v>
      </c>
      <c r="I17" s="76">
        <f>I18+I23</f>
        <v>60</v>
      </c>
    </row>
    <row r="18" spans="1:9" ht="21.75" customHeight="1">
      <c r="A18" s="27"/>
      <c r="B18" s="31" t="s">
        <v>91</v>
      </c>
      <c r="C18" s="29"/>
      <c r="D18" s="32" t="s">
        <v>92</v>
      </c>
      <c r="E18" s="77"/>
      <c r="F18" s="78"/>
      <c r="G18" s="79">
        <f>G19</f>
        <v>55</v>
      </c>
      <c r="H18" s="115"/>
      <c r="I18" s="79">
        <f>I19</f>
        <v>55</v>
      </c>
    </row>
    <row r="19" spans="1:9" ht="15">
      <c r="A19" s="33"/>
      <c r="B19" s="34" t="s">
        <v>20</v>
      </c>
      <c r="C19" s="35"/>
      <c r="D19" s="32" t="s">
        <v>90</v>
      </c>
      <c r="E19" s="53"/>
      <c r="F19" s="53"/>
      <c r="G19" s="79">
        <f>G20</f>
        <v>55</v>
      </c>
      <c r="H19" s="6">
        <v>55</v>
      </c>
      <c r="I19" s="79">
        <f>I20</f>
        <v>55</v>
      </c>
    </row>
    <row r="20" spans="1:9" ht="48" customHeight="1">
      <c r="A20" s="33"/>
      <c r="B20" s="36" t="s">
        <v>93</v>
      </c>
      <c r="C20" s="35"/>
      <c r="D20" s="32" t="s">
        <v>90</v>
      </c>
      <c r="E20" s="53" t="s">
        <v>18</v>
      </c>
      <c r="F20" s="53"/>
      <c r="G20" s="79">
        <f>G21</f>
        <v>55</v>
      </c>
      <c r="H20" s="6"/>
      <c r="I20" s="79">
        <f>I21</f>
        <v>55</v>
      </c>
    </row>
    <row r="21" spans="1:9" ht="32.25" customHeight="1">
      <c r="A21" s="33"/>
      <c r="B21" s="37" t="s">
        <v>38</v>
      </c>
      <c r="C21" s="35"/>
      <c r="D21" s="32" t="s">
        <v>90</v>
      </c>
      <c r="E21" s="53" t="s">
        <v>18</v>
      </c>
      <c r="F21" s="53" t="s">
        <v>10</v>
      </c>
      <c r="G21" s="79">
        <v>55</v>
      </c>
      <c r="H21" s="6"/>
      <c r="I21" s="79">
        <v>55</v>
      </c>
    </row>
    <row r="22" spans="1:9" ht="45">
      <c r="A22" s="33"/>
      <c r="B22" s="31" t="s">
        <v>95</v>
      </c>
      <c r="C22" s="35"/>
      <c r="D22" s="32" t="s">
        <v>94</v>
      </c>
      <c r="E22" s="53"/>
      <c r="F22" s="53"/>
      <c r="G22" s="79">
        <f>G23</f>
        <v>5</v>
      </c>
      <c r="H22" s="6"/>
      <c r="I22" s="79">
        <f>I23</f>
        <v>5</v>
      </c>
    </row>
    <row r="23" spans="1:9" ht="75" customHeight="1">
      <c r="A23" s="33"/>
      <c r="B23" s="34" t="s">
        <v>21</v>
      </c>
      <c r="C23" s="35"/>
      <c r="D23" s="32" t="s">
        <v>96</v>
      </c>
      <c r="E23" s="53"/>
      <c r="F23" s="53"/>
      <c r="G23" s="79">
        <f>G24</f>
        <v>5</v>
      </c>
      <c r="H23" s="6"/>
      <c r="I23" s="79">
        <f>I24</f>
        <v>5</v>
      </c>
    </row>
    <row r="24" spans="1:9" ht="45.75" customHeight="1">
      <c r="A24" s="33"/>
      <c r="B24" s="36" t="s">
        <v>93</v>
      </c>
      <c r="C24" s="35"/>
      <c r="D24" s="32" t="s">
        <v>96</v>
      </c>
      <c r="E24" s="53" t="s">
        <v>18</v>
      </c>
      <c r="F24" s="53"/>
      <c r="G24" s="79">
        <f>G25</f>
        <v>5</v>
      </c>
      <c r="H24" s="6"/>
      <c r="I24" s="79">
        <f>I25</f>
        <v>5</v>
      </c>
    </row>
    <row r="25" spans="1:9" ht="32.25" customHeight="1">
      <c r="A25" s="33"/>
      <c r="B25" s="37" t="s">
        <v>38</v>
      </c>
      <c r="C25" s="35"/>
      <c r="D25" s="32" t="s">
        <v>96</v>
      </c>
      <c r="E25" s="53" t="s">
        <v>18</v>
      </c>
      <c r="F25" s="53" t="s">
        <v>10</v>
      </c>
      <c r="G25" s="79">
        <v>5</v>
      </c>
      <c r="H25" s="6"/>
      <c r="I25" s="79">
        <v>5</v>
      </c>
    </row>
    <row r="26" spans="1:9" ht="46.5" customHeight="1">
      <c r="A26" s="27" t="s">
        <v>9</v>
      </c>
      <c r="B26" s="28" t="s">
        <v>22</v>
      </c>
      <c r="C26" s="29"/>
      <c r="D26" s="30" t="s">
        <v>24</v>
      </c>
      <c r="E26" s="77"/>
      <c r="F26" s="78"/>
      <c r="G26" s="76">
        <f>G27</f>
        <v>1535.9</v>
      </c>
      <c r="H26" s="5" t="e">
        <f>#REF!+#REF!</f>
        <v>#REF!</v>
      </c>
      <c r="I26" s="76">
        <f>I27</f>
        <v>1551.3</v>
      </c>
    </row>
    <row r="27" spans="1:9" ht="75">
      <c r="A27" s="27"/>
      <c r="B27" s="31" t="s">
        <v>97</v>
      </c>
      <c r="C27" s="35"/>
      <c r="D27" s="32" t="s">
        <v>98</v>
      </c>
      <c r="E27" s="77"/>
      <c r="F27" s="78"/>
      <c r="G27" s="76">
        <f>G28+G31</f>
        <v>1535.9</v>
      </c>
      <c r="H27" s="13"/>
      <c r="I27" s="76">
        <f>I28+I31</f>
        <v>1551.3</v>
      </c>
    </row>
    <row r="28" spans="1:9" s="3" customFormat="1" ht="15">
      <c r="A28" s="38"/>
      <c r="B28" s="34" t="s">
        <v>31</v>
      </c>
      <c r="C28" s="35"/>
      <c r="D28" s="39" t="s">
        <v>99</v>
      </c>
      <c r="E28" s="53"/>
      <c r="F28" s="53"/>
      <c r="G28" s="79">
        <f>G29</f>
        <v>297.008</v>
      </c>
      <c r="I28" s="79">
        <f>I29</f>
        <v>297.008</v>
      </c>
    </row>
    <row r="29" spans="1:9" s="3" customFormat="1" ht="15">
      <c r="A29" s="38"/>
      <c r="B29" s="37" t="s">
        <v>71</v>
      </c>
      <c r="C29" s="35"/>
      <c r="D29" s="39" t="s">
        <v>99</v>
      </c>
      <c r="E29" s="53" t="s">
        <v>100</v>
      </c>
      <c r="F29" s="53"/>
      <c r="G29" s="79">
        <f>G30</f>
        <v>297.008</v>
      </c>
      <c r="I29" s="79">
        <f>I30</f>
        <v>297.008</v>
      </c>
    </row>
    <row r="30" spans="1:9" s="3" customFormat="1" ht="30">
      <c r="A30" s="38"/>
      <c r="B30" s="37" t="s">
        <v>38</v>
      </c>
      <c r="C30" s="35"/>
      <c r="D30" s="39" t="s">
        <v>99</v>
      </c>
      <c r="E30" s="53" t="s">
        <v>100</v>
      </c>
      <c r="F30" s="53" t="s">
        <v>10</v>
      </c>
      <c r="G30" s="79">
        <v>297.008</v>
      </c>
      <c r="I30" s="79">
        <v>297.008</v>
      </c>
    </row>
    <row r="31" spans="1:9" ht="33.75" customHeight="1">
      <c r="A31" s="27"/>
      <c r="B31" s="34" t="s">
        <v>23</v>
      </c>
      <c r="C31" s="35"/>
      <c r="D31" s="40" t="s">
        <v>101</v>
      </c>
      <c r="E31" s="53"/>
      <c r="F31" s="53"/>
      <c r="G31" s="79">
        <f>G32</f>
        <v>1238.892</v>
      </c>
      <c r="I31" s="79">
        <f>I32</f>
        <v>1254.292</v>
      </c>
    </row>
    <row r="32" spans="1:9" ht="15">
      <c r="A32" s="27"/>
      <c r="B32" s="37" t="s">
        <v>71</v>
      </c>
      <c r="C32" s="35"/>
      <c r="D32" s="40" t="s">
        <v>101</v>
      </c>
      <c r="E32" s="53" t="s">
        <v>100</v>
      </c>
      <c r="F32" s="53"/>
      <c r="G32" s="79">
        <f>G33</f>
        <v>1238.892</v>
      </c>
      <c r="I32" s="79">
        <f>I33</f>
        <v>1254.292</v>
      </c>
    </row>
    <row r="33" spans="1:9" ht="30">
      <c r="A33" s="27"/>
      <c r="B33" s="37" t="s">
        <v>38</v>
      </c>
      <c r="C33" s="35"/>
      <c r="D33" s="40" t="s">
        <v>101</v>
      </c>
      <c r="E33" s="53" t="s">
        <v>100</v>
      </c>
      <c r="F33" s="53" t="s">
        <v>10</v>
      </c>
      <c r="G33" s="79">
        <v>1238.892</v>
      </c>
      <c r="I33" s="79">
        <v>1254.292</v>
      </c>
    </row>
    <row r="34" spans="1:9" ht="63.75" customHeight="1">
      <c r="A34" s="27" t="s">
        <v>30</v>
      </c>
      <c r="B34" s="28" t="s">
        <v>25</v>
      </c>
      <c r="C34" s="29"/>
      <c r="D34" s="30" t="s">
        <v>28</v>
      </c>
      <c r="E34" s="77"/>
      <c r="F34" s="78"/>
      <c r="G34" s="76">
        <f>G35</f>
        <v>334.725</v>
      </c>
      <c r="H34" s="76">
        <f>H35</f>
        <v>0</v>
      </c>
      <c r="I34" s="76">
        <f>I35</f>
        <v>334.725</v>
      </c>
    </row>
    <row r="35" spans="1:9" ht="25.5" customHeight="1">
      <c r="A35" s="27"/>
      <c r="B35" s="36" t="s">
        <v>26</v>
      </c>
      <c r="C35" s="108"/>
      <c r="D35" s="40" t="s">
        <v>29</v>
      </c>
      <c r="E35" s="109"/>
      <c r="F35" s="40"/>
      <c r="G35" s="79">
        <f>G36+G39</f>
        <v>334.725</v>
      </c>
      <c r="H35" s="79">
        <f>H36+H39</f>
        <v>0</v>
      </c>
      <c r="I35" s="79">
        <f>I36+I39</f>
        <v>334.725</v>
      </c>
    </row>
    <row r="36" spans="1:9" ht="15">
      <c r="A36" s="27"/>
      <c r="B36" s="37" t="s">
        <v>125</v>
      </c>
      <c r="C36" s="44"/>
      <c r="D36" s="40" t="s">
        <v>102</v>
      </c>
      <c r="E36" s="109"/>
      <c r="F36" s="40"/>
      <c r="G36" s="79">
        <f>G37</f>
        <v>133.89</v>
      </c>
      <c r="I36" s="79">
        <f>I37</f>
        <v>133.89</v>
      </c>
    </row>
    <row r="37" spans="1:9" ht="15">
      <c r="A37" s="27"/>
      <c r="B37" s="37" t="s">
        <v>76</v>
      </c>
      <c r="C37" s="108"/>
      <c r="D37" s="40" t="s">
        <v>102</v>
      </c>
      <c r="E37" s="109" t="s">
        <v>27</v>
      </c>
      <c r="F37" s="40"/>
      <c r="G37" s="79">
        <f>G38</f>
        <v>133.89</v>
      </c>
      <c r="I37" s="79">
        <f>I38</f>
        <v>133.89</v>
      </c>
    </row>
    <row r="38" spans="1:9" ht="30">
      <c r="A38" s="27"/>
      <c r="B38" s="37" t="s">
        <v>38</v>
      </c>
      <c r="C38" s="44"/>
      <c r="D38" s="40" t="s">
        <v>102</v>
      </c>
      <c r="E38" s="109" t="s">
        <v>27</v>
      </c>
      <c r="F38" s="40" t="s">
        <v>10</v>
      </c>
      <c r="G38" s="79">
        <v>133.89</v>
      </c>
      <c r="I38" s="79">
        <v>133.89</v>
      </c>
    </row>
    <row r="39" spans="1:9" ht="30">
      <c r="A39" s="27"/>
      <c r="B39" s="37" t="s">
        <v>130</v>
      </c>
      <c r="C39" s="44"/>
      <c r="D39" s="40" t="s">
        <v>117</v>
      </c>
      <c r="E39" s="109"/>
      <c r="F39" s="40"/>
      <c r="G39" s="79">
        <f>G40</f>
        <v>200.835</v>
      </c>
      <c r="I39" s="79">
        <f>I40</f>
        <v>200.835</v>
      </c>
    </row>
    <row r="40" spans="1:9" ht="15">
      <c r="A40" s="27"/>
      <c r="B40" s="37" t="s">
        <v>76</v>
      </c>
      <c r="C40" s="44"/>
      <c r="D40" s="40" t="s">
        <v>117</v>
      </c>
      <c r="E40" s="109" t="s">
        <v>27</v>
      </c>
      <c r="F40" s="40"/>
      <c r="G40" s="79">
        <f>G41</f>
        <v>200.835</v>
      </c>
      <c r="I40" s="79">
        <f>I41</f>
        <v>200.835</v>
      </c>
    </row>
    <row r="41" spans="1:9" ht="30">
      <c r="A41" s="27"/>
      <c r="B41" s="37" t="s">
        <v>38</v>
      </c>
      <c r="C41" s="44"/>
      <c r="D41" s="40" t="s">
        <v>117</v>
      </c>
      <c r="E41" s="109" t="s">
        <v>27</v>
      </c>
      <c r="F41" s="40" t="s">
        <v>10</v>
      </c>
      <c r="G41" s="79">
        <v>200.835</v>
      </c>
      <c r="I41" s="79">
        <v>200.835</v>
      </c>
    </row>
    <row r="42" spans="1:9" ht="21" customHeight="1">
      <c r="A42" s="23"/>
      <c r="B42" s="24" t="s">
        <v>32</v>
      </c>
      <c r="C42" s="25"/>
      <c r="D42" s="30"/>
      <c r="E42" s="77"/>
      <c r="F42" s="30"/>
      <c r="G42" s="76">
        <f>G43+G71+G77</f>
        <v>9678.217</v>
      </c>
      <c r="I42" s="76">
        <f>I43+I71+I77</f>
        <v>9778.217</v>
      </c>
    </row>
    <row r="43" spans="1:9" ht="45" customHeight="1">
      <c r="A43" s="45"/>
      <c r="B43" s="46" t="s">
        <v>56</v>
      </c>
      <c r="C43" s="47"/>
      <c r="D43" s="48" t="s">
        <v>35</v>
      </c>
      <c r="E43" s="77"/>
      <c r="F43" s="48"/>
      <c r="G43" s="80">
        <f>G44+G66</f>
        <v>6073.027</v>
      </c>
      <c r="I43" s="80">
        <f>I44+I66</f>
        <v>6073.027</v>
      </c>
    </row>
    <row r="44" spans="1:9" ht="45">
      <c r="A44" s="45"/>
      <c r="B44" s="37" t="s">
        <v>103</v>
      </c>
      <c r="C44" s="47"/>
      <c r="D44" s="49" t="s">
        <v>57</v>
      </c>
      <c r="E44" s="77"/>
      <c r="F44" s="48"/>
      <c r="G44" s="80">
        <f>G45</f>
        <v>5204.773</v>
      </c>
      <c r="I44" s="80">
        <f>I45</f>
        <v>5204.773</v>
      </c>
    </row>
    <row r="45" spans="1:9" ht="15">
      <c r="A45" s="45"/>
      <c r="B45" s="36" t="s">
        <v>41</v>
      </c>
      <c r="C45" s="47"/>
      <c r="D45" s="49" t="s">
        <v>58</v>
      </c>
      <c r="E45" s="77"/>
      <c r="F45" s="48"/>
      <c r="G45" s="80">
        <f>G46+G51+G54+G57+G60</f>
        <v>5204.773</v>
      </c>
      <c r="I45" s="80">
        <f>I46+I51+I54+I57+I60+I63</f>
        <v>5204.773</v>
      </c>
    </row>
    <row r="46" spans="1:9" ht="15">
      <c r="A46" s="41"/>
      <c r="B46" s="37" t="s">
        <v>104</v>
      </c>
      <c r="C46" s="50"/>
      <c r="D46" s="32" t="s">
        <v>36</v>
      </c>
      <c r="E46" s="53"/>
      <c r="F46" s="32"/>
      <c r="G46" s="79">
        <f>G47</f>
        <v>4725.279</v>
      </c>
      <c r="I46" s="79">
        <f>I47</f>
        <v>4725.279</v>
      </c>
    </row>
    <row r="47" spans="1:9" ht="45">
      <c r="A47" s="41"/>
      <c r="B47" s="51" t="s">
        <v>33</v>
      </c>
      <c r="C47" s="50"/>
      <c r="D47" s="32" t="s">
        <v>36</v>
      </c>
      <c r="E47" s="53" t="s">
        <v>34</v>
      </c>
      <c r="F47" s="32"/>
      <c r="G47" s="79">
        <f>SUM(G48:G50)</f>
        <v>4725.279</v>
      </c>
      <c r="I47" s="79">
        <f>SUM(I48:I50)</f>
        <v>4725.279</v>
      </c>
    </row>
    <row r="48" spans="1:9" ht="30">
      <c r="A48" s="41"/>
      <c r="B48" s="51" t="s">
        <v>37</v>
      </c>
      <c r="C48" s="50"/>
      <c r="D48" s="32" t="s">
        <v>36</v>
      </c>
      <c r="E48" s="53" t="s">
        <v>34</v>
      </c>
      <c r="F48" s="32">
        <v>120</v>
      </c>
      <c r="G48" s="79">
        <v>3877</v>
      </c>
      <c r="I48" s="79">
        <v>3877</v>
      </c>
    </row>
    <row r="49" spans="1:9" ht="30">
      <c r="A49" s="41"/>
      <c r="B49" s="51" t="s">
        <v>38</v>
      </c>
      <c r="C49" s="50"/>
      <c r="D49" s="32" t="s">
        <v>36</v>
      </c>
      <c r="E49" s="53" t="s">
        <v>34</v>
      </c>
      <c r="F49" s="32">
        <v>240</v>
      </c>
      <c r="G49" s="100">
        <v>848.279</v>
      </c>
      <c r="I49" s="100">
        <v>848.279</v>
      </c>
    </row>
    <row r="50" spans="1:9" ht="15">
      <c r="A50" s="41"/>
      <c r="B50" s="51" t="s">
        <v>39</v>
      </c>
      <c r="C50" s="50"/>
      <c r="D50" s="32" t="s">
        <v>36</v>
      </c>
      <c r="E50" s="53" t="s">
        <v>34</v>
      </c>
      <c r="F50" s="32">
        <v>850</v>
      </c>
      <c r="G50" s="100">
        <v>0</v>
      </c>
      <c r="I50" s="100">
        <v>0</v>
      </c>
    </row>
    <row r="51" spans="1:9" ht="45">
      <c r="A51" s="41"/>
      <c r="B51" s="37" t="s">
        <v>105</v>
      </c>
      <c r="C51" s="41"/>
      <c r="D51" s="49" t="s">
        <v>119</v>
      </c>
      <c r="E51" s="44"/>
      <c r="F51" s="49"/>
      <c r="G51" s="79">
        <f>G52</f>
        <v>21.614</v>
      </c>
      <c r="I51" s="79">
        <f>I52</f>
        <v>21.614</v>
      </c>
    </row>
    <row r="52" spans="1:9" ht="45">
      <c r="A52" s="41"/>
      <c r="B52" s="51" t="s">
        <v>33</v>
      </c>
      <c r="C52" s="50"/>
      <c r="D52" s="49" t="s">
        <v>119</v>
      </c>
      <c r="E52" s="53" t="s">
        <v>34</v>
      </c>
      <c r="F52" s="32"/>
      <c r="G52" s="79">
        <f>G53</f>
        <v>21.614</v>
      </c>
      <c r="I52" s="79">
        <f>I53</f>
        <v>21.614</v>
      </c>
    </row>
    <row r="53" spans="1:9" ht="15">
      <c r="A53" s="41"/>
      <c r="B53" s="52" t="s">
        <v>52</v>
      </c>
      <c r="C53" s="41"/>
      <c r="D53" s="49" t="s">
        <v>119</v>
      </c>
      <c r="E53" s="44" t="s">
        <v>34</v>
      </c>
      <c r="F53" s="49">
        <v>540</v>
      </c>
      <c r="G53" s="79">
        <v>21.614</v>
      </c>
      <c r="I53" s="79">
        <v>21.614</v>
      </c>
    </row>
    <row r="54" spans="1:9" ht="45">
      <c r="A54" s="41"/>
      <c r="B54" s="43" t="s">
        <v>46</v>
      </c>
      <c r="C54" s="35"/>
      <c r="D54" s="53" t="s">
        <v>47</v>
      </c>
      <c r="E54" s="53"/>
      <c r="F54" s="53"/>
      <c r="G54" s="79">
        <f>G55</f>
        <v>202.6</v>
      </c>
      <c r="I54" s="79">
        <f>I55</f>
        <v>202.6</v>
      </c>
    </row>
    <row r="55" spans="1:9" ht="45">
      <c r="A55" s="41"/>
      <c r="B55" s="51" t="s">
        <v>33</v>
      </c>
      <c r="C55" s="50"/>
      <c r="D55" s="53" t="s">
        <v>47</v>
      </c>
      <c r="E55" s="53" t="s">
        <v>34</v>
      </c>
      <c r="F55" s="32"/>
      <c r="G55" s="79">
        <f>G56</f>
        <v>202.6</v>
      </c>
      <c r="I55" s="79">
        <f>I56</f>
        <v>202.6</v>
      </c>
    </row>
    <row r="56" spans="1:9" ht="15">
      <c r="A56" s="41"/>
      <c r="B56" s="43" t="s">
        <v>48</v>
      </c>
      <c r="C56" s="35"/>
      <c r="D56" s="53" t="s">
        <v>47</v>
      </c>
      <c r="E56" s="53" t="s">
        <v>34</v>
      </c>
      <c r="F56" s="53" t="s">
        <v>49</v>
      </c>
      <c r="G56" s="79">
        <v>202.6</v>
      </c>
      <c r="I56" s="79">
        <v>202.6</v>
      </c>
    </row>
    <row r="57" spans="1:9" ht="75">
      <c r="A57" s="41"/>
      <c r="B57" s="43" t="s">
        <v>50</v>
      </c>
      <c r="C57" s="35"/>
      <c r="D57" s="53" t="s">
        <v>51</v>
      </c>
      <c r="E57" s="53"/>
      <c r="F57" s="53"/>
      <c r="G57" s="79">
        <f>G58</f>
        <v>140.8</v>
      </c>
      <c r="I57" s="79">
        <f>I58</f>
        <v>140.8</v>
      </c>
    </row>
    <row r="58" spans="1:9" ht="45">
      <c r="A58" s="41"/>
      <c r="B58" s="51" t="s">
        <v>33</v>
      </c>
      <c r="C58" s="50"/>
      <c r="D58" s="53" t="s">
        <v>47</v>
      </c>
      <c r="E58" s="53" t="s">
        <v>34</v>
      </c>
      <c r="F58" s="32"/>
      <c r="G58" s="79">
        <f>G59</f>
        <v>140.8</v>
      </c>
      <c r="I58" s="79">
        <f>I59</f>
        <v>140.8</v>
      </c>
    </row>
    <row r="59" spans="1:9" ht="15">
      <c r="A59" s="41"/>
      <c r="B59" s="43" t="s">
        <v>52</v>
      </c>
      <c r="C59" s="35"/>
      <c r="D59" s="53" t="s">
        <v>51</v>
      </c>
      <c r="E59" s="53" t="s">
        <v>34</v>
      </c>
      <c r="F59" s="53" t="s">
        <v>49</v>
      </c>
      <c r="G59" s="79">
        <v>140.8</v>
      </c>
      <c r="I59" s="79">
        <v>140.8</v>
      </c>
    </row>
    <row r="60" spans="1:9" ht="45">
      <c r="A60" s="41"/>
      <c r="B60" s="54" t="s">
        <v>59</v>
      </c>
      <c r="C60" s="55"/>
      <c r="D60" s="56" t="s">
        <v>60</v>
      </c>
      <c r="E60" s="81"/>
      <c r="F60" s="49"/>
      <c r="G60" s="79">
        <f>G61</f>
        <v>114.48</v>
      </c>
      <c r="I60" s="79">
        <f>I61</f>
        <v>114.48</v>
      </c>
    </row>
    <row r="61" spans="1:9" ht="45">
      <c r="A61" s="41"/>
      <c r="B61" s="51" t="s">
        <v>55</v>
      </c>
      <c r="C61" s="50"/>
      <c r="D61" s="56" t="s">
        <v>60</v>
      </c>
      <c r="E61" s="81" t="s">
        <v>106</v>
      </c>
      <c r="F61" s="32"/>
      <c r="G61" s="79">
        <f>G62</f>
        <v>114.48</v>
      </c>
      <c r="I61" s="79">
        <f>I62</f>
        <v>114.48</v>
      </c>
    </row>
    <row r="62" spans="1:9" ht="15">
      <c r="A62" s="41"/>
      <c r="B62" s="43" t="s">
        <v>52</v>
      </c>
      <c r="C62" s="35"/>
      <c r="D62" s="56" t="s">
        <v>60</v>
      </c>
      <c r="E62" s="81" t="s">
        <v>106</v>
      </c>
      <c r="F62" s="53" t="s">
        <v>49</v>
      </c>
      <c r="G62" s="79">
        <v>114.48</v>
      </c>
      <c r="I62" s="79">
        <v>114.48</v>
      </c>
    </row>
    <row r="63" spans="1:9" ht="60">
      <c r="A63" s="41"/>
      <c r="B63" s="51" t="s">
        <v>53</v>
      </c>
      <c r="C63" s="41"/>
      <c r="D63" s="49" t="s">
        <v>54</v>
      </c>
      <c r="E63" s="44"/>
      <c r="F63" s="49"/>
      <c r="G63" s="79">
        <f>G64</f>
        <v>0</v>
      </c>
      <c r="I63" s="79">
        <f>I64</f>
        <v>0</v>
      </c>
    </row>
    <row r="64" spans="1:9" ht="15">
      <c r="A64" s="41"/>
      <c r="B64" s="37" t="s">
        <v>69</v>
      </c>
      <c r="C64" s="41"/>
      <c r="D64" s="49" t="s">
        <v>54</v>
      </c>
      <c r="E64" s="44" t="s">
        <v>107</v>
      </c>
      <c r="F64" s="49"/>
      <c r="G64" s="79">
        <f>G65</f>
        <v>0</v>
      </c>
      <c r="I64" s="79">
        <f>I65</f>
        <v>0</v>
      </c>
    </row>
    <row r="65" spans="1:9" ht="30">
      <c r="A65" s="41"/>
      <c r="B65" s="51" t="s">
        <v>38</v>
      </c>
      <c r="C65" s="41"/>
      <c r="D65" s="49" t="s">
        <v>54</v>
      </c>
      <c r="E65" s="44" t="s">
        <v>107</v>
      </c>
      <c r="F65" s="49">
        <v>240</v>
      </c>
      <c r="G65" s="79">
        <v>0</v>
      </c>
      <c r="I65" s="79">
        <v>0</v>
      </c>
    </row>
    <row r="66" spans="1:9" ht="60" customHeight="1">
      <c r="A66" s="41"/>
      <c r="B66" s="46" t="s">
        <v>108</v>
      </c>
      <c r="C66" s="47"/>
      <c r="D66" s="30" t="s">
        <v>40</v>
      </c>
      <c r="E66" s="77"/>
      <c r="F66" s="30"/>
      <c r="G66" s="76">
        <f>G68</f>
        <v>868.254</v>
      </c>
      <c r="I66" s="76">
        <f>I68</f>
        <v>868.254</v>
      </c>
    </row>
    <row r="67" spans="1:9" ht="16.5" customHeight="1">
      <c r="A67" s="41"/>
      <c r="B67" s="51" t="s">
        <v>41</v>
      </c>
      <c r="C67" s="50"/>
      <c r="D67" s="32" t="s">
        <v>42</v>
      </c>
      <c r="E67" s="53"/>
      <c r="F67" s="53"/>
      <c r="G67" s="79">
        <f>G68</f>
        <v>868.254</v>
      </c>
      <c r="I67" s="79">
        <f>I68</f>
        <v>868.254</v>
      </c>
    </row>
    <row r="68" spans="1:256" s="20" customFormat="1" ht="45">
      <c r="A68" s="41"/>
      <c r="B68" s="37" t="s">
        <v>43</v>
      </c>
      <c r="C68" s="50"/>
      <c r="D68" s="32" t="s">
        <v>44</v>
      </c>
      <c r="E68" s="53"/>
      <c r="F68" s="53"/>
      <c r="G68" s="79">
        <f>G69</f>
        <v>868.254</v>
      </c>
      <c r="H68" s="15"/>
      <c r="I68" s="79">
        <f>I69</f>
        <v>868.254</v>
      </c>
      <c r="J68" s="17"/>
      <c r="K68" s="18"/>
      <c r="L68" s="17"/>
      <c r="M68" s="15"/>
      <c r="N68" s="19"/>
      <c r="O68" s="15"/>
      <c r="P68" s="16"/>
      <c r="Q68" s="17"/>
      <c r="R68" s="18"/>
      <c r="S68" s="17"/>
      <c r="T68" s="15"/>
      <c r="U68" s="19"/>
      <c r="V68" s="15"/>
      <c r="W68" s="16"/>
      <c r="X68" s="17"/>
      <c r="Y68" s="18"/>
      <c r="Z68" s="17"/>
      <c r="AA68" s="15"/>
      <c r="AB68" s="19"/>
      <c r="AC68" s="15"/>
      <c r="AD68" s="16"/>
      <c r="AE68" s="17"/>
      <c r="AF68" s="18"/>
      <c r="AG68" s="17"/>
      <c r="AH68" s="15"/>
      <c r="AI68" s="19"/>
      <c r="AJ68" s="15"/>
      <c r="AK68" s="16"/>
      <c r="AL68" s="17"/>
      <c r="AM68" s="18"/>
      <c r="AN68" s="17"/>
      <c r="AO68" s="15"/>
      <c r="AP68" s="19"/>
      <c r="AQ68" s="15"/>
      <c r="AR68" s="16"/>
      <c r="AS68" s="17"/>
      <c r="AT68" s="18"/>
      <c r="AU68" s="17"/>
      <c r="AV68" s="15"/>
      <c r="AW68" s="19"/>
      <c r="AX68" s="15"/>
      <c r="AY68" s="16"/>
      <c r="AZ68" s="17"/>
      <c r="BA68" s="18"/>
      <c r="BB68" s="17"/>
      <c r="BC68" s="15"/>
      <c r="BD68" s="19"/>
      <c r="BE68" s="15"/>
      <c r="BF68" s="16"/>
      <c r="BG68" s="17"/>
      <c r="BH68" s="18"/>
      <c r="BI68" s="17"/>
      <c r="BJ68" s="15"/>
      <c r="BK68" s="19"/>
      <c r="BL68" s="15"/>
      <c r="BM68" s="16"/>
      <c r="BN68" s="17"/>
      <c r="BO68" s="18"/>
      <c r="BP68" s="17"/>
      <c r="BQ68" s="15"/>
      <c r="BR68" s="19"/>
      <c r="BS68" s="15"/>
      <c r="BT68" s="16"/>
      <c r="BU68" s="17"/>
      <c r="BV68" s="18"/>
      <c r="BW68" s="17"/>
      <c r="BX68" s="15"/>
      <c r="BY68" s="19"/>
      <c r="BZ68" s="15"/>
      <c r="CA68" s="16"/>
      <c r="CB68" s="17"/>
      <c r="CC68" s="18"/>
      <c r="CD68" s="17"/>
      <c r="CE68" s="15"/>
      <c r="CF68" s="19"/>
      <c r="CG68" s="15"/>
      <c r="CH68" s="16"/>
      <c r="CI68" s="17"/>
      <c r="CJ68" s="18"/>
      <c r="CK68" s="17"/>
      <c r="CL68" s="15"/>
      <c r="CM68" s="19"/>
      <c r="CN68" s="15"/>
      <c r="CO68" s="16"/>
      <c r="CP68" s="17"/>
      <c r="CQ68" s="18"/>
      <c r="CR68" s="17"/>
      <c r="CS68" s="15"/>
      <c r="CT68" s="19"/>
      <c r="CU68" s="15"/>
      <c r="CV68" s="16"/>
      <c r="CW68" s="17"/>
      <c r="CX68" s="18"/>
      <c r="CY68" s="17"/>
      <c r="CZ68" s="15"/>
      <c r="DA68" s="19"/>
      <c r="DB68" s="15"/>
      <c r="DC68" s="16"/>
      <c r="DD68" s="17"/>
      <c r="DE68" s="18"/>
      <c r="DF68" s="17"/>
      <c r="DG68" s="15"/>
      <c r="DH68" s="19"/>
      <c r="DI68" s="15"/>
      <c r="DJ68" s="16"/>
      <c r="DK68" s="17"/>
      <c r="DL68" s="18"/>
      <c r="DM68" s="17"/>
      <c r="DN68" s="15"/>
      <c r="DO68" s="19"/>
      <c r="DP68" s="15"/>
      <c r="DQ68" s="16"/>
      <c r="DR68" s="17"/>
      <c r="DS68" s="18"/>
      <c r="DT68" s="17"/>
      <c r="DU68" s="15"/>
      <c r="DV68" s="19"/>
      <c r="DW68" s="15"/>
      <c r="DX68" s="16"/>
      <c r="DY68" s="17"/>
      <c r="DZ68" s="18"/>
      <c r="EA68" s="17"/>
      <c r="EB68" s="15"/>
      <c r="EC68" s="19"/>
      <c r="ED68" s="15"/>
      <c r="EE68" s="16"/>
      <c r="EF68" s="17"/>
      <c r="EG68" s="18"/>
      <c r="EH68" s="17"/>
      <c r="EI68" s="15"/>
      <c r="EJ68" s="19"/>
      <c r="EK68" s="15"/>
      <c r="EL68" s="16"/>
      <c r="EM68" s="17"/>
      <c r="EN68" s="18"/>
      <c r="EO68" s="17"/>
      <c r="EP68" s="15"/>
      <c r="EQ68" s="19"/>
      <c r="ER68" s="15"/>
      <c r="ES68" s="16"/>
      <c r="ET68" s="17"/>
      <c r="EU68" s="18"/>
      <c r="EV68" s="17"/>
      <c r="EW68" s="15"/>
      <c r="EX68" s="19"/>
      <c r="EY68" s="15"/>
      <c r="EZ68" s="16"/>
      <c r="FA68" s="17"/>
      <c r="FB68" s="18"/>
      <c r="FC68" s="17"/>
      <c r="FD68" s="15"/>
      <c r="FE68" s="19"/>
      <c r="FF68" s="15"/>
      <c r="FG68" s="16"/>
      <c r="FH68" s="17"/>
      <c r="FI68" s="18"/>
      <c r="FJ68" s="17"/>
      <c r="FK68" s="15"/>
      <c r="FL68" s="19"/>
      <c r="FM68" s="15"/>
      <c r="FN68" s="16"/>
      <c r="FO68" s="17"/>
      <c r="FP68" s="18"/>
      <c r="FQ68" s="17"/>
      <c r="FR68" s="15"/>
      <c r="FS68" s="19"/>
      <c r="FT68" s="15"/>
      <c r="FU68" s="16"/>
      <c r="FV68" s="17"/>
      <c r="FW68" s="18"/>
      <c r="FX68" s="17"/>
      <c r="FY68" s="15"/>
      <c r="FZ68" s="19"/>
      <c r="GA68" s="15"/>
      <c r="GB68" s="16"/>
      <c r="GC68" s="17"/>
      <c r="GD68" s="18"/>
      <c r="GE68" s="17"/>
      <c r="GF68" s="15"/>
      <c r="GG68" s="19"/>
      <c r="GH68" s="15"/>
      <c r="GI68" s="16"/>
      <c r="GJ68" s="17"/>
      <c r="GK68" s="18"/>
      <c r="GL68" s="17"/>
      <c r="GM68" s="15"/>
      <c r="GN68" s="19"/>
      <c r="GO68" s="15"/>
      <c r="GP68" s="16"/>
      <c r="GQ68" s="17"/>
      <c r="GR68" s="18"/>
      <c r="GS68" s="17"/>
      <c r="GT68" s="15"/>
      <c r="GU68" s="19"/>
      <c r="GV68" s="15"/>
      <c r="GW68" s="16"/>
      <c r="GX68" s="17"/>
      <c r="GY68" s="18"/>
      <c r="GZ68" s="17"/>
      <c r="HA68" s="15"/>
      <c r="HB68" s="19"/>
      <c r="HC68" s="15"/>
      <c r="HD68" s="16"/>
      <c r="HE68" s="17"/>
      <c r="HF68" s="18"/>
      <c r="HG68" s="17"/>
      <c r="HH68" s="15"/>
      <c r="HI68" s="19"/>
      <c r="HJ68" s="15"/>
      <c r="HK68" s="16"/>
      <c r="HL68" s="17"/>
      <c r="HM68" s="18"/>
      <c r="HN68" s="17"/>
      <c r="HO68" s="15"/>
      <c r="HP68" s="19"/>
      <c r="HQ68" s="15"/>
      <c r="HR68" s="16"/>
      <c r="HS68" s="17"/>
      <c r="HT68" s="18"/>
      <c r="HU68" s="17"/>
      <c r="HV68" s="15"/>
      <c r="HW68" s="19"/>
      <c r="HX68" s="15"/>
      <c r="HY68" s="16"/>
      <c r="HZ68" s="17"/>
      <c r="IA68" s="18"/>
      <c r="IB68" s="17"/>
      <c r="IC68" s="15"/>
      <c r="ID68" s="19"/>
      <c r="IE68" s="15"/>
      <c r="IF68" s="16"/>
      <c r="IG68" s="17"/>
      <c r="IH68" s="18"/>
      <c r="II68" s="17"/>
      <c r="IJ68" s="15"/>
      <c r="IK68" s="19"/>
      <c r="IL68" s="15"/>
      <c r="IM68" s="16"/>
      <c r="IN68" s="17"/>
      <c r="IO68" s="18"/>
      <c r="IP68" s="17"/>
      <c r="IQ68" s="15"/>
      <c r="IR68" s="19"/>
      <c r="IS68" s="15"/>
      <c r="IT68" s="16"/>
      <c r="IU68" s="17"/>
      <c r="IV68" s="18"/>
    </row>
    <row r="69" spans="1:9" ht="45">
      <c r="A69" s="41"/>
      <c r="B69" s="51" t="s">
        <v>33</v>
      </c>
      <c r="C69" s="50"/>
      <c r="D69" s="32" t="s">
        <v>44</v>
      </c>
      <c r="E69" s="53" t="s">
        <v>34</v>
      </c>
      <c r="F69" s="53"/>
      <c r="G69" s="79">
        <f>G70</f>
        <v>868.254</v>
      </c>
      <c r="I69" s="79">
        <f>I70</f>
        <v>868.254</v>
      </c>
    </row>
    <row r="70" spans="1:9" ht="30">
      <c r="A70" s="57"/>
      <c r="B70" s="58" t="s">
        <v>37</v>
      </c>
      <c r="C70" s="59"/>
      <c r="D70" s="60" t="s">
        <v>44</v>
      </c>
      <c r="E70" s="82" t="s">
        <v>34</v>
      </c>
      <c r="F70" s="82" t="s">
        <v>45</v>
      </c>
      <c r="G70" s="83">
        <v>868.254</v>
      </c>
      <c r="I70" s="83">
        <v>868.254</v>
      </c>
    </row>
    <row r="71" spans="1:9" ht="28.5">
      <c r="A71" s="45"/>
      <c r="B71" s="46" t="s">
        <v>110</v>
      </c>
      <c r="C71" s="47"/>
      <c r="D71" s="48" t="s">
        <v>109</v>
      </c>
      <c r="E71" s="77"/>
      <c r="F71" s="48"/>
      <c r="G71" s="80">
        <v>60</v>
      </c>
      <c r="I71" s="80">
        <v>60</v>
      </c>
    </row>
    <row r="72" spans="1:9" ht="15">
      <c r="A72" s="61"/>
      <c r="B72" s="62" t="s">
        <v>41</v>
      </c>
      <c r="C72" s="63"/>
      <c r="D72" s="64" t="s">
        <v>111</v>
      </c>
      <c r="E72" s="84"/>
      <c r="F72" s="85"/>
      <c r="G72" s="86">
        <f>G73</f>
        <v>60</v>
      </c>
      <c r="I72" s="86">
        <f>I73</f>
        <v>60</v>
      </c>
    </row>
    <row r="73" spans="1:9" ht="15">
      <c r="A73" s="45"/>
      <c r="B73" s="36" t="s">
        <v>41</v>
      </c>
      <c r="C73" s="50"/>
      <c r="D73" s="32" t="s">
        <v>113</v>
      </c>
      <c r="E73" s="53"/>
      <c r="F73" s="49"/>
      <c r="G73" s="79">
        <f>G74</f>
        <v>60</v>
      </c>
      <c r="I73" s="79">
        <f>I74</f>
        <v>60</v>
      </c>
    </row>
    <row r="74" spans="1:9" ht="60">
      <c r="A74" s="65"/>
      <c r="B74" s="34" t="s">
        <v>70</v>
      </c>
      <c r="C74" s="50"/>
      <c r="D74" s="32" t="s">
        <v>112</v>
      </c>
      <c r="E74" s="53"/>
      <c r="F74" s="32"/>
      <c r="G74" s="79">
        <f>G75</f>
        <v>60</v>
      </c>
      <c r="I74" s="79">
        <f>I75</f>
        <v>60</v>
      </c>
    </row>
    <row r="75" spans="1:9" ht="15">
      <c r="A75" s="65"/>
      <c r="B75" s="34" t="s">
        <v>69</v>
      </c>
      <c r="C75" s="50"/>
      <c r="D75" s="32" t="s">
        <v>112</v>
      </c>
      <c r="E75" s="53" t="s">
        <v>107</v>
      </c>
      <c r="F75" s="32"/>
      <c r="G75" s="79">
        <f>G76</f>
        <v>60</v>
      </c>
      <c r="I75" s="79">
        <f>I76</f>
        <v>60</v>
      </c>
    </row>
    <row r="76" spans="1:9" ht="30">
      <c r="A76" s="65"/>
      <c r="B76" s="51" t="s">
        <v>38</v>
      </c>
      <c r="C76" s="50"/>
      <c r="D76" s="32" t="s">
        <v>112</v>
      </c>
      <c r="E76" s="53" t="s">
        <v>107</v>
      </c>
      <c r="F76" s="32">
        <v>240</v>
      </c>
      <c r="G76" s="79">
        <v>60</v>
      </c>
      <c r="I76" s="79">
        <v>60</v>
      </c>
    </row>
    <row r="77" spans="1:9" ht="42.75">
      <c r="A77" s="45"/>
      <c r="B77" s="46" t="s">
        <v>62</v>
      </c>
      <c r="C77" s="47"/>
      <c r="D77" s="48" t="s">
        <v>63</v>
      </c>
      <c r="E77" s="77"/>
      <c r="F77" s="48"/>
      <c r="G77" s="80">
        <f>G78</f>
        <v>3545.19</v>
      </c>
      <c r="H77" s="80">
        <f>H78</f>
        <v>0</v>
      </c>
      <c r="I77" s="80">
        <f>I78</f>
        <v>3645.19</v>
      </c>
    </row>
    <row r="78" spans="1:9" ht="15">
      <c r="A78" s="41"/>
      <c r="B78" s="34" t="s">
        <v>64</v>
      </c>
      <c r="C78" s="55"/>
      <c r="D78" s="40" t="s">
        <v>65</v>
      </c>
      <c r="E78" s="81"/>
      <c r="F78" s="49"/>
      <c r="G78" s="79">
        <f>G79</f>
        <v>3545.19</v>
      </c>
      <c r="I78" s="79">
        <f>I79</f>
        <v>3645.19</v>
      </c>
    </row>
    <row r="79" spans="1:9" ht="15">
      <c r="A79" s="41"/>
      <c r="B79" s="34" t="s">
        <v>64</v>
      </c>
      <c r="C79" s="55"/>
      <c r="D79" s="40" t="s">
        <v>66</v>
      </c>
      <c r="E79" s="81"/>
      <c r="F79" s="49"/>
      <c r="G79" s="79">
        <f>G81+G83+G86+G91+G94+G97+G101+G104</f>
        <v>3545.19</v>
      </c>
      <c r="I79" s="79">
        <f>I80+I83+I86+I91+I94+I97+I101+I104</f>
        <v>3645.19</v>
      </c>
    </row>
    <row r="80" spans="1:9" ht="45">
      <c r="A80" s="66"/>
      <c r="B80" s="34" t="s">
        <v>67</v>
      </c>
      <c r="C80" s="67"/>
      <c r="D80" s="40" t="s">
        <v>68</v>
      </c>
      <c r="E80" s="87"/>
      <c r="F80" s="88"/>
      <c r="G80" s="79">
        <f>G81</f>
        <v>50</v>
      </c>
      <c r="I80" s="79">
        <f>I81</f>
        <v>50</v>
      </c>
    </row>
    <row r="81" spans="1:9" ht="15">
      <c r="A81" s="41"/>
      <c r="B81" s="37" t="s">
        <v>61</v>
      </c>
      <c r="C81" s="55"/>
      <c r="D81" s="40" t="s">
        <v>68</v>
      </c>
      <c r="E81" s="81" t="s">
        <v>118</v>
      </c>
      <c r="F81" s="49"/>
      <c r="G81" s="79">
        <f>G82</f>
        <v>50</v>
      </c>
      <c r="I81" s="79">
        <f>I82</f>
        <v>50</v>
      </c>
    </row>
    <row r="82" spans="1:9" ht="15">
      <c r="A82" s="41"/>
      <c r="B82" s="36" t="s">
        <v>114</v>
      </c>
      <c r="C82" s="55"/>
      <c r="D82" s="40" t="s">
        <v>68</v>
      </c>
      <c r="E82" s="81" t="s">
        <v>118</v>
      </c>
      <c r="F82" s="49">
        <v>870</v>
      </c>
      <c r="G82" s="79">
        <v>50</v>
      </c>
      <c r="I82" s="79">
        <v>50</v>
      </c>
    </row>
    <row r="83" spans="1:9" ht="15">
      <c r="A83" s="45"/>
      <c r="B83" s="34" t="s">
        <v>85</v>
      </c>
      <c r="C83" s="41"/>
      <c r="D83" s="40" t="s">
        <v>86</v>
      </c>
      <c r="E83" s="44"/>
      <c r="F83" s="49"/>
      <c r="G83" s="73">
        <f>G84</f>
        <v>333</v>
      </c>
      <c r="I83" s="73">
        <f>I84</f>
        <v>333</v>
      </c>
    </row>
    <row r="84" spans="1:9" ht="15">
      <c r="A84" s="45"/>
      <c r="B84" s="37" t="s">
        <v>84</v>
      </c>
      <c r="C84" s="41"/>
      <c r="D84" s="40" t="s">
        <v>86</v>
      </c>
      <c r="E84" s="44">
        <v>1001</v>
      </c>
      <c r="F84" s="49"/>
      <c r="G84" s="73">
        <f>G85</f>
        <v>333</v>
      </c>
      <c r="I84" s="73">
        <f>I85</f>
        <v>333</v>
      </c>
    </row>
    <row r="85" spans="1:9" ht="30">
      <c r="A85" s="45"/>
      <c r="B85" s="36" t="s">
        <v>115</v>
      </c>
      <c r="C85" s="41"/>
      <c r="D85" s="40" t="s">
        <v>86</v>
      </c>
      <c r="E85" s="44">
        <v>1001</v>
      </c>
      <c r="F85" s="49">
        <v>320</v>
      </c>
      <c r="G85" s="73">
        <v>333</v>
      </c>
      <c r="I85" s="73">
        <v>333</v>
      </c>
    </row>
    <row r="86" spans="1:9" ht="15">
      <c r="A86" s="66"/>
      <c r="B86" s="31" t="s">
        <v>126</v>
      </c>
      <c r="C86" s="67"/>
      <c r="D86" s="69" t="s">
        <v>123</v>
      </c>
      <c r="E86" s="44"/>
      <c r="F86" s="49"/>
      <c r="G86" s="79">
        <f>G87+G89</f>
        <v>793.19</v>
      </c>
      <c r="I86" s="79">
        <f>I87+I89</f>
        <v>793.19</v>
      </c>
    </row>
    <row r="87" spans="1:9" ht="15">
      <c r="A87" s="66"/>
      <c r="B87" s="31" t="s">
        <v>131</v>
      </c>
      <c r="C87" s="67"/>
      <c r="D87" s="69" t="s">
        <v>123</v>
      </c>
      <c r="E87" s="44" t="s">
        <v>116</v>
      </c>
      <c r="F87" s="49"/>
      <c r="G87" s="79">
        <f>G88</f>
        <v>43.44</v>
      </c>
      <c r="I87" s="79">
        <f>I88</f>
        <v>43.44</v>
      </c>
    </row>
    <row r="88" spans="1:9" ht="30">
      <c r="A88" s="66"/>
      <c r="B88" s="31" t="s">
        <v>38</v>
      </c>
      <c r="C88" s="67"/>
      <c r="D88" s="69" t="s">
        <v>123</v>
      </c>
      <c r="E88" s="44" t="s">
        <v>116</v>
      </c>
      <c r="F88" s="49">
        <v>240</v>
      </c>
      <c r="G88" s="79">
        <v>43.44</v>
      </c>
      <c r="I88" s="79">
        <v>43.44</v>
      </c>
    </row>
    <row r="89" spans="1:9" ht="15">
      <c r="A89" s="41"/>
      <c r="B89" s="51" t="s">
        <v>73</v>
      </c>
      <c r="C89" s="50"/>
      <c r="D89" s="40" t="s">
        <v>75</v>
      </c>
      <c r="E89" s="53" t="s">
        <v>74</v>
      </c>
      <c r="F89" s="32"/>
      <c r="G89" s="79">
        <f>G90</f>
        <v>749.75</v>
      </c>
      <c r="I89" s="79">
        <f>I90</f>
        <v>749.75</v>
      </c>
    </row>
    <row r="90" spans="1:9" ht="30">
      <c r="A90" s="66"/>
      <c r="B90" s="37" t="s">
        <v>38</v>
      </c>
      <c r="C90" s="41"/>
      <c r="D90" s="40" t="s">
        <v>75</v>
      </c>
      <c r="E90" s="44" t="s">
        <v>74</v>
      </c>
      <c r="F90" s="49">
        <v>240</v>
      </c>
      <c r="G90" s="73">
        <v>749.75</v>
      </c>
      <c r="I90" s="73">
        <v>749.75</v>
      </c>
    </row>
    <row r="91" spans="1:9" ht="25.5">
      <c r="A91" s="41"/>
      <c r="B91" s="70" t="s">
        <v>89</v>
      </c>
      <c r="C91" s="41"/>
      <c r="D91" s="40" t="s">
        <v>124</v>
      </c>
      <c r="E91" s="44"/>
      <c r="F91" s="49"/>
      <c r="G91" s="73">
        <f>G92</f>
        <v>50</v>
      </c>
      <c r="I91" s="73">
        <f>I92</f>
        <v>50</v>
      </c>
    </row>
    <row r="92" spans="1:9" ht="15">
      <c r="A92" s="41"/>
      <c r="B92" s="51" t="s">
        <v>87</v>
      </c>
      <c r="C92" s="45"/>
      <c r="D92" s="40" t="s">
        <v>124</v>
      </c>
      <c r="E92" s="44">
        <v>1105</v>
      </c>
      <c r="F92" s="49"/>
      <c r="G92" s="73">
        <f>G93</f>
        <v>50</v>
      </c>
      <c r="I92" s="73">
        <f>I93</f>
        <v>50</v>
      </c>
    </row>
    <row r="93" spans="1:9" ht="30">
      <c r="A93" s="41"/>
      <c r="B93" s="37" t="s">
        <v>38</v>
      </c>
      <c r="C93" s="41"/>
      <c r="D93" s="40" t="s">
        <v>124</v>
      </c>
      <c r="E93" s="44" t="s">
        <v>88</v>
      </c>
      <c r="F93" s="49">
        <v>240</v>
      </c>
      <c r="G93" s="73">
        <v>50</v>
      </c>
      <c r="I93" s="73">
        <v>50</v>
      </c>
    </row>
    <row r="94" spans="1:9" ht="15">
      <c r="A94" s="41"/>
      <c r="B94" s="68" t="s">
        <v>82</v>
      </c>
      <c r="C94" s="41"/>
      <c r="D94" s="40" t="s">
        <v>83</v>
      </c>
      <c r="E94" s="44"/>
      <c r="F94" s="49"/>
      <c r="G94" s="73">
        <f>G95</f>
        <v>30</v>
      </c>
      <c r="I94" s="73">
        <f>I95</f>
        <v>30</v>
      </c>
    </row>
    <row r="95" spans="1:9" ht="15">
      <c r="A95" s="41"/>
      <c r="B95" s="51" t="s">
        <v>80</v>
      </c>
      <c r="C95" s="41"/>
      <c r="D95" s="40" t="s">
        <v>83</v>
      </c>
      <c r="E95" s="44" t="s">
        <v>81</v>
      </c>
      <c r="F95" s="49"/>
      <c r="G95" s="73">
        <f>G96</f>
        <v>30</v>
      </c>
      <c r="I95" s="73">
        <f>I96</f>
        <v>30</v>
      </c>
    </row>
    <row r="96" spans="1:9" ht="30">
      <c r="A96" s="41"/>
      <c r="B96" s="37" t="s">
        <v>38</v>
      </c>
      <c r="C96" s="41"/>
      <c r="D96" s="40" t="s">
        <v>83</v>
      </c>
      <c r="E96" s="44" t="s">
        <v>81</v>
      </c>
      <c r="F96" s="49">
        <v>240</v>
      </c>
      <c r="G96" s="73">
        <v>30</v>
      </c>
      <c r="I96" s="73">
        <v>30</v>
      </c>
    </row>
    <row r="97" spans="1:9" ht="38.25">
      <c r="A97" s="41"/>
      <c r="B97" s="68" t="s">
        <v>77</v>
      </c>
      <c r="C97" s="41"/>
      <c r="D97" s="40" t="s">
        <v>78</v>
      </c>
      <c r="E97" s="44"/>
      <c r="F97" s="49"/>
      <c r="G97" s="73">
        <f>G98</f>
        <v>1600</v>
      </c>
      <c r="I97" s="73">
        <f>I98</f>
        <v>1700</v>
      </c>
    </row>
    <row r="98" spans="1:9" ht="15">
      <c r="A98" s="41"/>
      <c r="B98" s="51" t="s">
        <v>76</v>
      </c>
      <c r="C98" s="41"/>
      <c r="D98" s="40" t="s">
        <v>78</v>
      </c>
      <c r="E98" s="44" t="s">
        <v>27</v>
      </c>
      <c r="F98" s="49"/>
      <c r="G98" s="73">
        <f>G99+G100</f>
        <v>1600</v>
      </c>
      <c r="I98" s="73">
        <f>I99+I100</f>
        <v>1700</v>
      </c>
    </row>
    <row r="99" spans="1:9" ht="29.25" customHeight="1">
      <c r="A99" s="41"/>
      <c r="B99" s="37" t="s">
        <v>38</v>
      </c>
      <c r="C99" s="41"/>
      <c r="D99" s="40" t="s">
        <v>78</v>
      </c>
      <c r="E99" s="44" t="s">
        <v>27</v>
      </c>
      <c r="F99" s="49">
        <v>240</v>
      </c>
      <c r="G99" s="73">
        <v>1600</v>
      </c>
      <c r="I99" s="73">
        <v>1700</v>
      </c>
    </row>
    <row r="100" spans="1:9" ht="15">
      <c r="A100" s="41"/>
      <c r="B100" s="31" t="s">
        <v>39</v>
      </c>
      <c r="C100" s="41"/>
      <c r="D100" s="40" t="s">
        <v>78</v>
      </c>
      <c r="E100" s="44" t="s">
        <v>27</v>
      </c>
      <c r="F100" s="49">
        <v>850</v>
      </c>
      <c r="G100" s="73">
        <v>0</v>
      </c>
      <c r="I100" s="73">
        <v>0</v>
      </c>
    </row>
    <row r="101" spans="1:13" ht="21.75" customHeight="1">
      <c r="A101" s="41"/>
      <c r="B101" s="51" t="s">
        <v>87</v>
      </c>
      <c r="C101" s="41"/>
      <c r="D101" s="40" t="s">
        <v>79</v>
      </c>
      <c r="E101" s="44"/>
      <c r="F101" s="49"/>
      <c r="G101" s="73">
        <f>G102</f>
        <v>500</v>
      </c>
      <c r="I101" s="73">
        <f>I102</f>
        <v>500</v>
      </c>
      <c r="M101" s="21"/>
    </row>
    <row r="102" spans="1:9" ht="18.75" customHeight="1">
      <c r="A102" s="41"/>
      <c r="B102" s="37" t="s">
        <v>76</v>
      </c>
      <c r="C102" s="41"/>
      <c r="D102" s="40" t="s">
        <v>79</v>
      </c>
      <c r="E102" s="44" t="s">
        <v>27</v>
      </c>
      <c r="F102" s="49"/>
      <c r="G102" s="73">
        <f>G103</f>
        <v>500</v>
      </c>
      <c r="I102" s="73">
        <f>I103</f>
        <v>500</v>
      </c>
    </row>
    <row r="103" spans="1:9" ht="30">
      <c r="A103" s="41"/>
      <c r="B103" s="31" t="s">
        <v>38</v>
      </c>
      <c r="C103" s="101"/>
      <c r="D103" s="40" t="s">
        <v>79</v>
      </c>
      <c r="E103" s="44" t="s">
        <v>27</v>
      </c>
      <c r="F103" s="49">
        <v>240</v>
      </c>
      <c r="G103" s="73">
        <v>500</v>
      </c>
      <c r="I103" s="73">
        <v>500</v>
      </c>
    </row>
    <row r="104" spans="1:9" ht="25.5">
      <c r="A104" s="41"/>
      <c r="B104" s="103" t="s">
        <v>133</v>
      </c>
      <c r="C104" s="97"/>
      <c r="D104" s="40" t="s">
        <v>132</v>
      </c>
      <c r="E104" s="112"/>
      <c r="F104" s="113"/>
      <c r="G104" s="114">
        <f>G105</f>
        <v>189</v>
      </c>
      <c r="I104" s="114">
        <f>I105</f>
        <v>189</v>
      </c>
    </row>
    <row r="105" spans="1:9" ht="15">
      <c r="A105" s="41"/>
      <c r="B105" s="103" t="s">
        <v>127</v>
      </c>
      <c r="C105" s="97"/>
      <c r="D105" s="40" t="s">
        <v>132</v>
      </c>
      <c r="E105" s="112" t="s">
        <v>72</v>
      </c>
      <c r="F105" s="113"/>
      <c r="G105" s="114">
        <f>G106</f>
        <v>189</v>
      </c>
      <c r="I105" s="114">
        <f>I106</f>
        <v>189</v>
      </c>
    </row>
    <row r="106" spans="1:9" ht="25.5">
      <c r="A106" s="41"/>
      <c r="B106" s="102" t="s">
        <v>134</v>
      </c>
      <c r="C106" s="97"/>
      <c r="D106" s="40" t="s">
        <v>132</v>
      </c>
      <c r="E106" s="112" t="s">
        <v>72</v>
      </c>
      <c r="F106" s="113">
        <v>240</v>
      </c>
      <c r="G106" s="114">
        <v>189</v>
      </c>
      <c r="I106" s="114">
        <v>189</v>
      </c>
    </row>
    <row r="107" spans="1:7" ht="12.75">
      <c r="A107" s="21"/>
      <c r="B107" s="21"/>
      <c r="C107" s="21"/>
      <c r="D107" s="21"/>
      <c r="E107" s="71"/>
      <c r="F107" s="21"/>
      <c r="G107" s="74"/>
    </row>
  </sheetData>
  <sheetProtection/>
  <mergeCells count="2">
    <mergeCell ref="B10:G10"/>
    <mergeCell ref="B11:G11"/>
  </mergeCells>
  <printOptions/>
  <pageMargins left="0.31496062992125984" right="0" top="0.1968503937007874" bottom="0" header="0.1968503937007874" footer="0.1968503937007874"/>
  <pageSetup fitToHeight="63" fitToWidth="1" horizontalDpi="600" verticalDpi="600" orientation="portrait" paperSize="9" scale="74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1663</cp:lastModifiedBy>
  <cp:lastPrinted>2016-09-22T08:17:37Z</cp:lastPrinted>
  <dcterms:created xsi:type="dcterms:W3CDTF">2007-11-12T16:23:20Z</dcterms:created>
  <dcterms:modified xsi:type="dcterms:W3CDTF">2016-11-15T13:50:28Z</dcterms:modified>
  <cp:category/>
  <cp:version/>
  <cp:contentType/>
  <cp:contentStatus/>
</cp:coreProperties>
</file>