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7" sheetId="1" r:id="rId1"/>
  </sheets>
  <definedNames>
    <definedName name="_xlnm.Print_Area" localSheetId="0">'ПР7'!$A$1:$H$208</definedName>
  </definedNames>
  <calcPr fullCalcOnLoad="1"/>
</workbook>
</file>

<file path=xl/sharedStrings.xml><?xml version="1.0" encoding="utf-8"?>
<sst xmlns="http://schemas.openxmlformats.org/spreadsheetml/2006/main" count="948" uniqueCount="218">
  <si>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</si>
  <si>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</si>
  <si>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Шапкинского сельского поселения Тосненского района Ленинградской области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</si>
  <si>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</si>
  <si>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</si>
  <si>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</si>
  <si>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</si>
  <si>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</si>
  <si>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</si>
  <si>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Администрация Шапкинского сельского поселения Тосненского района Ленинградской области</t>
  </si>
  <si>
    <t>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</si>
  <si>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</si>
  <si>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</si>
  <si>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</si>
  <si>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</si>
  <si>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</si>
  <si>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</si>
  <si>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</si>
  <si>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</si>
  <si>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120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</si>
  <si>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</si>
  <si>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</si>
  <si>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</si>
  <si>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</si>
  <si>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</si>
  <si>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</si>
  <si>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0203</t>
  </si>
  <si>
    <t>0300</t>
  </si>
  <si>
    <t>0309</t>
  </si>
  <si>
    <t>Мероприятия в области пожарной безопасности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</si>
  <si>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</si>
  <si>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</si>
  <si>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</si>
  <si>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</si>
  <si>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>0500</t>
  </si>
  <si>
    <t/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</si>
  <si>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</si>
  <si>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</si>
  <si>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</si>
  <si>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</si>
  <si>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</si>
  <si>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</si>
  <si>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</si>
  <si>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</si>
  <si>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</si>
  <si>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</si>
  <si>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</si>
  <si>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</si>
  <si>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</si>
  <si>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1100</t>
  </si>
  <si>
    <t>1105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</si>
  <si>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</si>
  <si>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</si>
  <si>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</si>
  <si>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</si>
  <si>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</si>
  <si>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</si>
  <si>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</si>
  <si>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</si>
  <si>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</si>
  <si>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91 3 01 71340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</si>
  <si>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</si>
  <si>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</si>
  <si>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</si>
  <si>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</si>
  <si>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</si>
  <si>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</si>
  <si>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</si>
  <si>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</si>
  <si>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</si>
  <si>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</si>
  <si>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99  0 00 00000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</si>
  <si>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</si>
  <si>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</si>
  <si>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r>
      <t xml:space="preserve">Мероприятия в области национальной экономики </t>
    </r>
  </si>
  <si>
    <t>Основное мероприятие "Поддержка  проектов местных инциатив граждан"</t>
  </si>
  <si>
    <t>99 9 01 13280</t>
  </si>
  <si>
    <t>99 9 01 13300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</si>
  <si>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</si>
  <si>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Мероприятия по организации сбора и вывоза бытовых отходов 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</si>
  <si>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</si>
  <si>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</si>
  <si>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</si>
  <si>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08 0 00 00000</t>
  </si>
  <si>
    <t>Мероприятия по усточиввому развитию части территорий</t>
  </si>
  <si>
    <t>009</t>
  </si>
  <si>
    <t>0113</t>
  </si>
  <si>
    <t xml:space="preserve"> 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</si>
  <si>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</si>
  <si>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</si>
  <si>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</si>
  <si>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</si>
  <si>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0106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</si>
  <si>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</si>
  <si>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0111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</si>
  <si>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</si>
  <si>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</si>
  <si>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</si>
  <si>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</si>
  <si>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</si>
  <si>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</si>
  <si>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</si>
  <si>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</si>
  <si>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</si>
  <si>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</si>
  <si>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</si>
  <si>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Основные мероприятия "Обеспечения пожарной безопасности"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</si>
  <si>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</si>
  <si>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0400</t>
  </si>
  <si>
    <t>0409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</si>
  <si>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</si>
  <si>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</si>
  <si>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</si>
  <si>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</si>
  <si>
    <t>0412</t>
  </si>
  <si>
    <t>99 9 01 10360</t>
  </si>
  <si>
    <t>Социальные выплаты гражданам, кроме публично нормативных обязательств</t>
  </si>
  <si>
    <t xml:space="preserve">Мероприятия по организации и проведение физкультурных спортивно-массовых  мероприятий </t>
  </si>
  <si>
    <t xml:space="preserve">                                           к решению Совета депутатов </t>
  </si>
  <si>
    <t xml:space="preserve">                                           Шапкинского сельского</t>
  </si>
  <si>
    <t xml:space="preserve">                                           поселения Тосненского района </t>
  </si>
  <si>
    <t>08 1 02 00000</t>
  </si>
  <si>
    <t>08 1 02 11620</t>
  </si>
  <si>
    <t>08 2 01 00000</t>
  </si>
  <si>
    <t>08 2 01 11550</t>
  </si>
  <si>
    <t>91 3 01 60650</t>
  </si>
  <si>
    <t xml:space="preserve">                                           Приложение №3</t>
  </si>
  <si>
    <t>Показатели исполнения бюджета по ведомственной структуре расходов бюджета</t>
  </si>
  <si>
    <t>Обеспечение мероприятий по капитальному ремонту многоквартирных домов</t>
  </si>
  <si>
    <t>99 9 0196010</t>
  </si>
  <si>
    <t xml:space="preserve">Исполнено                   </t>
  </si>
  <si>
    <t>Мероприятия по вовлечению в предупреждение правонарушений на территории Шапкиснкого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</si>
  <si>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Мероприятия по устойчивому развитию части территорий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</si>
  <si>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</si>
  <si>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</si>
  <si>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</si>
  <si>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</si>
  <si>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</si>
  <si>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Содействие участию населения в осуществлении местного самоуправления в иных формах административных центров поселения</t>
  </si>
  <si>
    <t>Закупка товаров, работ и услуг для государственных (муниципальных) нужд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</si>
  <si>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</si>
  <si>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Основное мероприятие "Газификация Шапкинского сельского поселения"</t>
  </si>
  <si>
    <t>Мероприятия по газификации территории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</si>
  <si>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</si>
  <si>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</si>
  <si>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</si>
  <si>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11 0 00 00000</t>
  </si>
  <si>
    <t>11 0 01 00000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</si>
  <si>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</si>
  <si>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отдыха и досуга на территории Шапкинского сельского поселения"</t>
  </si>
  <si>
    <t>Мероприятия по  благоустройству территории и создание мест отдыха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</si>
  <si>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</si>
  <si>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</si>
  <si>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</si>
  <si>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12 0 01 00000</t>
  </si>
  <si>
    <t>12 0 01 13280</t>
  </si>
  <si>
    <t>14 0 01 00000</t>
  </si>
  <si>
    <t>14 0 01 13180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</si>
  <si>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</si>
  <si>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Основное мероприятие "Развитие молодежной политики"</t>
  </si>
  <si>
    <t>04  0 00 00000</t>
  </si>
  <si>
    <t>04 0 02 00000</t>
  </si>
  <si>
    <t>04 0 02 11680</t>
  </si>
  <si>
    <t>Основное мероприятие "Развитие физической культуры "</t>
  </si>
  <si>
    <t>04 0 01 00000</t>
  </si>
  <si>
    <t>04 0 01 11300</t>
  </si>
  <si>
    <t>26 0 01 S4660</t>
  </si>
  <si>
    <t>Мероприятия по развитию общественной инфраструктуры общественного знаяения</t>
  </si>
  <si>
    <t>9990172020</t>
  </si>
  <si>
    <t>НАЦИОНАЛЬНАЯ ОБОРОНА</t>
  </si>
  <si>
    <t>НАЦИОНАЛЬНАЯ БЕЗОПАСНОСТЬ И ПРАВООХРАНИТЕЛЬНАЯ ДЕЯТЕЛЬНОСТЬ</t>
  </si>
  <si>
    <t>ФИЗИЧЕСКАЯ КУЛЬТУРА И СПОРТ</t>
  </si>
  <si>
    <t xml:space="preserve"> за 2019 год</t>
  </si>
  <si>
    <t>26 0 00 00000</t>
  </si>
  <si>
    <t>26 0 01 00000</t>
  </si>
  <si>
    <t>29 0 00 00000</t>
  </si>
  <si>
    <t>29 0 01 00000</t>
  </si>
  <si>
    <t>29 0 01 S4770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</si>
  <si>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</si>
  <si>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</si>
  <si>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</si>
  <si>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</si>
  <si>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</si>
  <si>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</si>
  <si>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11 0 01 S0200</t>
  </si>
  <si>
    <t>Капитальные вложения в объекты государственной (муниципальной) собственности</t>
  </si>
  <si>
    <t>Бюджетные инвестиции</t>
  </si>
  <si>
    <t>Мероприятия в области жилищного хозяйства</t>
  </si>
  <si>
    <t>99 9 01 13770</t>
  </si>
  <si>
    <t>Социальное обеспечение и иные выплаты населению</t>
  </si>
  <si>
    <t>Уплата налогов,сборов и иных платежей</t>
  </si>
  <si>
    <t>10 0 01 10100</t>
  </si>
  <si>
    <t>10 0 01 10110</t>
  </si>
  <si>
    <t xml:space="preserve">Мероприятия по капитальному ремонту и ремонту автомобильных дорог общего пользования местного значения </t>
  </si>
  <si>
    <t>10 0 01 S0140</t>
  </si>
  <si>
    <t>200</t>
  </si>
  <si>
    <t>Прочие мероприятия по обслуживанию и содержанию автомобильных дорог общего пользования местного значения</t>
  </si>
  <si>
    <t>10 0 01 10120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</si>
  <si>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</si>
  <si>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</si>
  <si>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Достижение показателей деятельности органов исполнительной власти субъектов Российской Федерации(поощрение муниципальных управленческих команд)</t>
  </si>
  <si>
    <t>99 9 01 55502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</si>
  <si>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</si>
  <si>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99 9 01 76020</t>
  </si>
  <si>
    <t>Межбюджетные трансферты</t>
  </si>
  <si>
    <t>031</t>
  </si>
  <si>
    <t>Обеспечение  проведения выборов и референдумов</t>
  </si>
  <si>
    <t>0107</t>
  </si>
  <si>
    <t>Непрограммные расходы органов исполнительной власти муниципального образования Шапкинского сельского поселения Тосненского района Ленинградской области</t>
  </si>
  <si>
    <t>Обеспечение проведения выборов и референдумов в Шапкинском сельском поселенииТосненского района Ленинградской области</t>
  </si>
  <si>
    <t>99 9 01 12040</t>
  </si>
  <si>
    <t>800</t>
  </si>
  <si>
    <t>Специальные расходы</t>
  </si>
  <si>
    <t>880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</si>
  <si>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 </t>
  </si>
  <si>
    <t>91 3 01 60610</t>
  </si>
  <si>
    <t>500</t>
  </si>
  <si>
    <t xml:space="preserve">от  17.06.2020       №  35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</si>
</sst>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#,##0.00000"/>
    <numFmt numFmtId="192" formatCode="?"/>
    <numFmt numFmtId="193" formatCode="0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2" fontId="1" fillId="33" borderId="0" xfId="0" applyNumberFormat="1" applyFont="1" applyFill="1" applyAlignment="1">
      <alignment horizontal="right" vertical="center"/>
    </xf>
    <xf numFmtId="191" fontId="2" fillId="33" borderId="10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/>
    </xf>
    <xf numFmtId="191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91" fontId="1" fillId="33" borderId="12" xfId="0" applyNumberFormat="1" applyFont="1" applyFill="1" applyBorder="1" applyAlignment="1">
      <alignment horizontal="center" vertical="center"/>
    </xf>
    <xf numFmtId="49" fontId="2" fillId="33" borderId="10" xfId="64" applyNumberFormat="1" applyFont="1" applyFill="1" applyBorder="1" applyAlignment="1">
      <alignment horizontal="center" vertical="center" wrapText="1"/>
      <protection/>
    </xf>
    <xf numFmtId="0" fontId="1" fillId="33" borderId="10" xfId="64" applyFont="1" applyFill="1" applyBorder="1" applyAlignment="1">
      <alignment horizontal="center" vertical="center" wrapText="1"/>
      <protection/>
    </xf>
    <xf numFmtId="49" fontId="2" fillId="33" borderId="12" xfId="64" applyNumberFormat="1" applyFont="1" applyFill="1" applyBorder="1" applyAlignment="1">
      <alignment horizontal="center" vertical="center"/>
      <protection/>
    </xf>
    <xf numFmtId="49" fontId="1" fillId="33" borderId="12" xfId="64" applyNumberFormat="1" applyFont="1" applyFill="1" applyBorder="1" applyAlignment="1">
      <alignment horizontal="center" vertical="center"/>
      <protection/>
    </xf>
    <xf numFmtId="0" fontId="1" fillId="33" borderId="11" xfId="64" applyFont="1" applyFill="1" applyBorder="1" applyAlignment="1">
      <alignment vertical="center" wrapText="1"/>
      <protection/>
    </xf>
    <xf numFmtId="0" fontId="1" fillId="33" borderId="10" xfId="64" applyFont="1" applyFill="1" applyBorder="1" applyAlignment="1">
      <alignment vertical="center" wrapText="1"/>
      <protection/>
    </xf>
    <xf numFmtId="0" fontId="2" fillId="33" borderId="10" xfId="64" applyFont="1" applyFill="1" applyBorder="1" applyAlignment="1">
      <alignment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left" vertical="center" wrapText="1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2" fillId="33" borderId="11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Continuous" vertical="top" wrapText="1"/>
    </xf>
    <xf numFmtId="49" fontId="1" fillId="33" borderId="14" xfId="57" applyNumberFormat="1" applyFont="1" applyFill="1" applyBorder="1" applyAlignment="1" applyProtection="1">
      <alignment horizontal="left" vertical="center" wrapText="1"/>
      <protection/>
    </xf>
    <xf numFmtId="0" fontId="2" fillId="33" borderId="15" xfId="64" applyFont="1" applyFill="1" applyBorder="1" applyAlignment="1">
      <alignment horizontal="justify" vertical="center" wrapText="1"/>
      <protection/>
    </xf>
    <xf numFmtId="0" fontId="12" fillId="33" borderId="0" xfId="0" applyFont="1" applyFill="1" applyAlignment="1">
      <alignment vertical="center" wrapText="1"/>
    </xf>
    <xf numFmtId="0" fontId="2" fillId="33" borderId="10" xfId="61" applyFont="1" applyFill="1" applyBorder="1" applyAlignment="1">
      <alignment horizontal="left" vertical="center" wrapText="1"/>
      <protection/>
    </xf>
    <xf numFmtId="0" fontId="12" fillId="33" borderId="0" xfId="0" applyFont="1" applyFill="1" applyAlignment="1">
      <alignment horizontal="left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Continuous" vertical="top" wrapText="1"/>
    </xf>
    <xf numFmtId="0" fontId="2" fillId="33" borderId="0" xfId="63" applyFont="1" applyFill="1" applyAlignment="1">
      <alignment vertical="center" wrapText="1"/>
      <protection/>
    </xf>
    <xf numFmtId="0" fontId="2" fillId="34" borderId="10" xfId="0" applyFont="1" applyFill="1" applyBorder="1" applyAlignment="1">
      <alignment horizontal="center"/>
    </xf>
    <xf numFmtId="191" fontId="2" fillId="33" borderId="10" xfId="63" applyNumberFormat="1" applyFont="1" applyFill="1" applyBorder="1" applyAlignment="1">
      <alignment horizontal="center" vertical="center" wrapText="1"/>
      <protection/>
    </xf>
    <xf numFmtId="191" fontId="1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0" xfId="63" applyNumberFormat="1" applyFont="1" applyFill="1" applyBorder="1" applyAlignment="1">
      <alignment horizontal="center" vertical="center" wrapText="1"/>
      <protection/>
    </xf>
    <xf numFmtId="49" fontId="1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0" xfId="63" applyNumberFormat="1" applyFont="1" applyFill="1" applyBorder="1" applyAlignment="1">
      <alignment horizontal="center" vertical="center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49" fontId="1" fillId="33" borderId="10" xfId="63" applyNumberFormat="1" applyFont="1" applyFill="1" applyBorder="1" applyAlignment="1">
      <alignment horizontal="center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49" fontId="10" fillId="33" borderId="10" xfId="63" applyNumberFormat="1" applyFont="1" applyFill="1" applyBorder="1" applyAlignment="1">
      <alignment horizontal="center" vertical="center" wrapText="1"/>
      <protection/>
    </xf>
    <xf numFmtId="49" fontId="11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2" xfId="63" applyNumberFormat="1" applyFont="1" applyFill="1" applyBorder="1" applyAlignment="1">
      <alignment horizontal="center" vertical="center"/>
      <protection/>
    </xf>
    <xf numFmtId="49" fontId="1" fillId="33" borderId="12" xfId="63" applyNumberFormat="1" applyFont="1" applyFill="1" applyBorder="1" applyAlignment="1">
      <alignment horizontal="center" vertical="center"/>
      <protection/>
    </xf>
    <xf numFmtId="0" fontId="1" fillId="33" borderId="12" xfId="63" applyFont="1" applyFill="1" applyBorder="1" applyAlignment="1">
      <alignment horizontal="center" vertical="center"/>
      <protection/>
    </xf>
    <xf numFmtId="49" fontId="2" fillId="33" borderId="12" xfId="63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vertical="center" wrapText="1"/>
      <protection/>
    </xf>
    <xf numFmtId="49" fontId="1" fillId="33" borderId="10" xfId="64" applyNumberFormat="1" applyFont="1" applyFill="1" applyBorder="1" applyAlignment="1">
      <alignment horizontal="center" vertical="center" wrapText="1"/>
      <protection/>
    </xf>
    <xf numFmtId="0" fontId="1" fillId="33" borderId="11" xfId="54" applyFont="1" applyFill="1" applyBorder="1" applyAlignment="1">
      <alignment horizontal="left" vertical="center" wrapText="1"/>
      <protection/>
    </xf>
    <xf numFmtId="0" fontId="1" fillId="33" borderId="10" xfId="54" applyNumberFormat="1" applyFont="1" applyFill="1" applyBorder="1" applyAlignment="1" applyProtection="1">
      <alignment horizontal="left" vertical="center" wrapText="1"/>
      <protection/>
    </xf>
    <xf numFmtId="49" fontId="1" fillId="33" borderId="10" xfId="54" applyNumberFormat="1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left" vertical="center" wrapText="1"/>
      <protection/>
    </xf>
    <xf numFmtId="49" fontId="1" fillId="33" borderId="12" xfId="54" applyNumberFormat="1" applyFont="1" applyFill="1" applyBorder="1" applyAlignment="1">
      <alignment horizontal="center" vertical="center" wrapText="1"/>
      <protection/>
    </xf>
    <xf numFmtId="0" fontId="2" fillId="33" borderId="11" xfId="63" applyFont="1" applyFill="1" applyBorder="1" applyAlignment="1">
      <alignment vertical="center" wrapText="1"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16" xfId="63" applyFont="1" applyFill="1" applyBorder="1" applyAlignment="1">
      <alignment vertical="center" wrapText="1"/>
      <protection/>
    </xf>
    <xf numFmtId="0" fontId="2" fillId="33" borderId="13" xfId="63" applyFont="1" applyFill="1" applyBorder="1" applyAlignment="1">
      <alignment vertical="center" wrapText="1"/>
      <protection/>
    </xf>
    <xf numFmtId="0" fontId="1" fillId="33" borderId="13" xfId="63" applyFont="1" applyFill="1" applyBorder="1" applyAlignment="1">
      <alignment vertical="center" wrapText="1"/>
      <protection/>
    </xf>
    <xf numFmtId="49" fontId="2" fillId="33" borderId="10" xfId="73" applyNumberFormat="1" applyFont="1" applyFill="1" applyBorder="1" applyAlignment="1">
      <alignment horizontal="center" vertical="center" wrapText="1"/>
      <protection/>
    </xf>
    <xf numFmtId="49" fontId="1" fillId="33" borderId="10" xfId="73" applyNumberFormat="1" applyFont="1" applyFill="1" applyBorder="1" applyAlignment="1">
      <alignment horizontal="center" vertical="center" wrapText="1"/>
      <protection/>
    </xf>
    <xf numFmtId="49" fontId="10" fillId="33" borderId="10" xfId="73" applyNumberFormat="1" applyFont="1" applyFill="1" applyBorder="1" applyAlignment="1">
      <alignment horizontal="center" vertical="center" wrapText="1"/>
      <protection/>
    </xf>
    <xf numFmtId="191" fontId="2" fillId="33" borderId="10" xfId="73" applyNumberFormat="1" applyFont="1" applyFill="1" applyBorder="1" applyAlignment="1">
      <alignment horizontal="center" vertical="center" wrapText="1"/>
      <protection/>
    </xf>
    <xf numFmtId="191" fontId="1" fillId="33" borderId="10" xfId="73" applyNumberFormat="1" applyFont="1" applyFill="1" applyBorder="1" applyAlignment="1">
      <alignment horizontal="center" vertical="center" wrapText="1"/>
      <protection/>
    </xf>
    <xf numFmtId="0" fontId="2" fillId="33" borderId="12" xfId="54" applyNumberFormat="1" applyFont="1" applyFill="1" applyBorder="1" applyAlignment="1" applyProtection="1">
      <alignment horizontal="left" vertical="center" wrapText="1"/>
      <protection/>
    </xf>
    <xf numFmtId="49" fontId="10" fillId="33" borderId="12" xfId="73" applyNumberFormat="1" applyFont="1" applyFill="1" applyBorder="1" applyAlignment="1">
      <alignment horizontal="center" vertical="center" wrapText="1"/>
      <protection/>
    </xf>
    <xf numFmtId="191" fontId="2" fillId="33" borderId="12" xfId="73" applyNumberFormat="1" applyFont="1" applyFill="1" applyBorder="1" applyAlignment="1">
      <alignment horizontal="center" vertical="center" wrapText="1"/>
      <protection/>
    </xf>
    <xf numFmtId="49" fontId="2" fillId="33" borderId="12" xfId="73" applyNumberFormat="1" applyFont="1" applyFill="1" applyBorder="1" applyAlignment="1">
      <alignment horizontal="center" vertical="center" wrapText="1"/>
      <protection/>
    </xf>
    <xf numFmtId="49" fontId="1" fillId="33" borderId="10" xfId="73" applyNumberFormat="1" applyFont="1" applyFill="1" applyBorder="1" applyAlignment="1">
      <alignment vertical="center" wrapText="1"/>
      <protection/>
    </xf>
    <xf numFmtId="0" fontId="2" fillId="33" borderId="10" xfId="63" applyFont="1" applyFill="1" applyBorder="1" applyAlignment="1">
      <alignment horizont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49" fontId="2" fillId="33" borderId="14" xfId="63" applyNumberFormat="1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3" xfId="57"/>
    <cellStyle name="Обычный 3 2" xfId="58"/>
    <cellStyle name="Обычный 3 3" xfId="59"/>
    <cellStyle name="Обычный 3 4" xfId="60"/>
    <cellStyle name="Обычный 3 5" xfId="61"/>
    <cellStyle name="Обычный 3 6" xfId="62"/>
    <cellStyle name="Обычный 3 7" xfId="63"/>
    <cellStyle name="Обычный 4" xfId="64"/>
    <cellStyle name="Обычный 4 2" xfId="65"/>
    <cellStyle name="Обычный 5" xfId="66"/>
    <cellStyle name="Обычный 5 2" xfId="67"/>
    <cellStyle name="Обычный 5 3" xfId="68"/>
    <cellStyle name="Обычный 6" xfId="69"/>
    <cellStyle name="Обычный 7" xfId="70"/>
    <cellStyle name="Обычный 8" xfId="71"/>
    <cellStyle name="Обычный 9" xfId="72"/>
    <cellStyle name="Обычный_Приложения 1-9 к бюджету 2007 Поправка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Процентный 2 2" xfId="80"/>
    <cellStyle name="Связанная ячейка" xfId="81"/>
    <cellStyle name="Текст предупреждения" xfId="82"/>
    <cellStyle name="Comma" xfId="83"/>
    <cellStyle name="Comma [0]" xfId="84"/>
    <cellStyle name="Финансовый 2" xfId="85"/>
    <cellStyle name="Финансовый 2 10" xfId="86"/>
    <cellStyle name="Финансовый 2 11" xfId="87"/>
    <cellStyle name="Финансовый 2 8" xfId="88"/>
    <cellStyle name="Финансовый 2 9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zoomScaleSheetLayoutView="62" workbookViewId="0" topLeftCell="A46">
      <selection activeCell="B6" sqref="B6"/>
    </sheetView>
  </sheetViews>
  <sheetFormatPr defaultColWidth="9.140625" defaultRowHeight="12.75"/>
  <cols>
    <col min="1" max="1" width="4.421875" style="1" customWidth="1"/>
    <col min="2" max="2" width="98.140625" style="1" customWidth="1"/>
    <col min="3" max="3" width="7.57421875" style="1" customWidth="1"/>
    <col min="4" max="5" width="8.28125" style="1" customWidth="1"/>
    <col min="6" max="6" width="15.28125" style="1" customWidth="1"/>
    <col min="7" max="7" width="8.8515625" style="1" customWidth="1"/>
    <col min="8" max="8" width="15.00390625" style="50" customWidth="1"/>
    <col min="9" max="13" width="9.140625" style="2" customWidth="1"/>
    <col min="14" max="16384" width="9.140625" style="1" customWidth="1"/>
  </cols>
  <sheetData>
    <row r="1" spans="1:8" ht="15.75">
      <c r="A1" s="11"/>
      <c r="B1" s="11"/>
      <c r="C1" s="12" t="s">
        <v>126</v>
      </c>
      <c r="D1" s="11"/>
      <c r="E1" s="13"/>
      <c r="F1" s="13"/>
      <c r="G1" s="11"/>
      <c r="H1" s="44"/>
    </row>
    <row r="2" spans="1:8" ht="15.75">
      <c r="A2" s="11"/>
      <c r="B2" s="11"/>
      <c r="C2" s="12" t="s">
        <v>118</v>
      </c>
      <c r="D2" s="11"/>
      <c r="E2" s="13"/>
      <c r="F2" s="13"/>
      <c r="G2" s="11"/>
      <c r="H2" s="44"/>
    </row>
    <row r="3" spans="1:8" ht="15.75">
      <c r="A3" s="11"/>
      <c r="B3" s="11"/>
      <c r="C3" s="14" t="s">
        <v>119</v>
      </c>
      <c r="D3" s="11"/>
      <c r="E3" s="13"/>
      <c r="F3" s="13"/>
      <c r="G3" s="11"/>
      <c r="H3" s="44"/>
    </row>
    <row r="4" spans="1:8" ht="15.75">
      <c r="A4" s="11"/>
      <c r="B4" s="11"/>
      <c r="C4" s="15" t="s">
        <v>120</v>
      </c>
      <c r="D4" s="11"/>
      <c r="E4" s="15"/>
      <c r="F4" s="13"/>
      <c r="G4" s="11"/>
      <c r="H4" s="44"/>
    </row>
    <row r="5" spans="1:8" ht="15.75">
      <c r="A5" s="11"/>
      <c r="B5" s="11"/>
      <c r="C5" s="15"/>
      <c r="D5" s="11"/>
      <c r="E5" s="15"/>
      <c r="F5" s="117" t="s">
        <v>217</v>
      </c>
      <c r="G5" s="118"/>
      <c r="H5" s="69"/>
    </row>
    <row r="6" spans="1:8" ht="15.75">
      <c r="A6" s="11"/>
      <c r="B6" s="11"/>
      <c r="C6" s="15"/>
      <c r="D6" s="11"/>
      <c r="E6" s="15"/>
      <c r="F6" s="52"/>
      <c r="G6" s="71"/>
      <c r="H6" s="69"/>
    </row>
    <row r="7" spans="1:8" ht="15.75">
      <c r="A7" s="11"/>
      <c r="B7" s="11"/>
      <c r="C7" s="15"/>
      <c r="D7" s="11"/>
      <c r="E7" s="15"/>
      <c r="F7" s="52"/>
      <c r="G7" s="71"/>
      <c r="H7" s="69"/>
    </row>
    <row r="8" spans="1:8" ht="15.75">
      <c r="A8" s="11"/>
      <c r="B8" s="11"/>
      <c r="C8" s="15"/>
      <c r="D8" s="11"/>
      <c r="E8" s="15"/>
      <c r="F8" s="13"/>
      <c r="G8" s="11"/>
      <c r="H8" s="44"/>
    </row>
    <row r="9" spans="1:8" ht="15.75">
      <c r="A9" s="11"/>
      <c r="B9" s="11"/>
      <c r="C9" s="15"/>
      <c r="D9" s="11"/>
      <c r="E9" s="15"/>
      <c r="F9" s="13"/>
      <c r="G9" s="11"/>
      <c r="H9" s="44"/>
    </row>
    <row r="10" spans="1:8" ht="15.75">
      <c r="A10" s="11"/>
      <c r="B10" s="11"/>
      <c r="C10" s="15"/>
      <c r="D10" s="11"/>
      <c r="E10" s="15"/>
      <c r="F10" s="13"/>
      <c r="G10" s="11"/>
      <c r="H10" s="44"/>
    </row>
    <row r="11" spans="1:8" ht="15" customHeight="1">
      <c r="A11" s="119" t="s">
        <v>127</v>
      </c>
      <c r="B11" s="119"/>
      <c r="C11" s="119"/>
      <c r="D11" s="119"/>
      <c r="E11" s="119"/>
      <c r="F11" s="119"/>
      <c r="G11" s="119"/>
      <c r="H11" s="119"/>
    </row>
    <row r="12" spans="1:8" ht="15" customHeight="1">
      <c r="A12" s="120" t="s">
        <v>2</v>
      </c>
      <c r="B12" s="120"/>
      <c r="C12" s="120"/>
      <c r="D12" s="120"/>
      <c r="E12" s="120"/>
      <c r="F12" s="120"/>
      <c r="G12" s="120"/>
      <c r="H12" s="120"/>
    </row>
    <row r="13" spans="1:8" ht="15" customHeight="1">
      <c r="A13" s="120" t="s">
        <v>172</v>
      </c>
      <c r="B13" s="120"/>
      <c r="C13" s="120"/>
      <c r="D13" s="120"/>
      <c r="E13" s="120"/>
      <c r="F13" s="120"/>
      <c r="G13" s="120"/>
      <c r="H13" s="120"/>
    </row>
    <row r="14" spans="1:8" ht="15.75">
      <c r="A14" s="11"/>
      <c r="B14" s="16"/>
      <c r="C14" s="16"/>
      <c r="D14" s="13"/>
      <c r="E14" s="13"/>
      <c r="F14" s="13"/>
      <c r="G14" s="13"/>
      <c r="H14" s="45"/>
    </row>
    <row r="15" spans="1:13" s="4" customFormat="1" ht="91.5" customHeight="1">
      <c r="A15" s="17" t="s">
        <v>3</v>
      </c>
      <c r="B15" s="75"/>
      <c r="C15" s="72" t="s">
        <v>4</v>
      </c>
      <c r="D15" s="66" t="s">
        <v>5</v>
      </c>
      <c r="E15" s="66" t="s">
        <v>6</v>
      </c>
      <c r="F15" s="66" t="s">
        <v>7</v>
      </c>
      <c r="G15" s="73" t="s">
        <v>8</v>
      </c>
      <c r="H15" s="28" t="s">
        <v>130</v>
      </c>
      <c r="I15" s="3"/>
      <c r="J15" s="3"/>
      <c r="K15" s="3"/>
      <c r="L15" s="3"/>
      <c r="M15" s="3"/>
    </row>
    <row r="16" spans="1:8" ht="15.75">
      <c r="A16" s="18"/>
      <c r="B16" s="19" t="s">
        <v>0</v>
      </c>
      <c r="C16" s="20"/>
      <c r="D16" s="21"/>
      <c r="E16" s="21"/>
      <c r="F16" s="21"/>
      <c r="G16" s="22"/>
      <c r="H16" s="46">
        <f>H17</f>
        <v>16902.52313</v>
      </c>
    </row>
    <row r="17" spans="1:8" ht="35.25" customHeight="1">
      <c r="A17" s="18"/>
      <c r="B17" s="23" t="s">
        <v>9</v>
      </c>
      <c r="C17" s="24" t="s">
        <v>85</v>
      </c>
      <c r="D17" s="25"/>
      <c r="E17" s="25"/>
      <c r="F17" s="25"/>
      <c r="G17" s="26" t="s">
        <v>87</v>
      </c>
      <c r="H17" s="47">
        <f>H18+H77+H87+H103+H130+H187+H194+H202</f>
        <v>16902.52313</v>
      </c>
    </row>
    <row r="18" spans="1:13" s="6" customFormat="1" ht="15.75">
      <c r="A18" s="27" t="s">
        <v>10</v>
      </c>
      <c r="B18" s="28" t="s">
        <v>11</v>
      </c>
      <c r="C18" s="24" t="s">
        <v>85</v>
      </c>
      <c r="D18" s="29" t="s">
        <v>12</v>
      </c>
      <c r="E18" s="29"/>
      <c r="F18" s="29"/>
      <c r="G18" s="30"/>
      <c r="H18" s="46">
        <f>H19+H42+H49+H62+H55</f>
        <v>7041.801310000001</v>
      </c>
      <c r="I18" s="5"/>
      <c r="J18" s="5"/>
      <c r="K18" s="5"/>
      <c r="L18" s="5"/>
      <c r="M18" s="5"/>
    </row>
    <row r="19" spans="1:13" s="6" customFormat="1" ht="60.75" customHeight="1">
      <c r="A19" s="27"/>
      <c r="B19" s="28" t="s">
        <v>13</v>
      </c>
      <c r="C19" s="25" t="s">
        <v>85</v>
      </c>
      <c r="D19" s="24" t="s">
        <v>12</v>
      </c>
      <c r="E19" s="24" t="s">
        <v>14</v>
      </c>
      <c r="F19" s="29"/>
      <c r="G19" s="30"/>
      <c r="H19" s="46">
        <f>H21+H37</f>
        <v>6656.09361</v>
      </c>
      <c r="I19" s="5"/>
      <c r="J19" s="5"/>
      <c r="K19" s="5"/>
      <c r="L19" s="5"/>
      <c r="M19" s="5"/>
    </row>
    <row r="20" spans="1:8" ht="36" customHeight="1">
      <c r="A20" s="27"/>
      <c r="B20" s="28" t="s">
        <v>15</v>
      </c>
      <c r="C20" s="25" t="s">
        <v>85</v>
      </c>
      <c r="D20" s="24" t="s">
        <v>12</v>
      </c>
      <c r="E20" s="24" t="s">
        <v>14</v>
      </c>
      <c r="F20" s="29" t="s">
        <v>53</v>
      </c>
      <c r="G20" s="30"/>
      <c r="H20" s="46">
        <f>H21+H37</f>
        <v>6656.09361</v>
      </c>
    </row>
    <row r="21" spans="1:8" ht="42.75" customHeight="1">
      <c r="A21" s="27"/>
      <c r="B21" s="28" t="s">
        <v>88</v>
      </c>
      <c r="C21" s="25" t="s">
        <v>85</v>
      </c>
      <c r="D21" s="24" t="s">
        <v>12</v>
      </c>
      <c r="E21" s="24" t="s">
        <v>14</v>
      </c>
      <c r="F21" s="29" t="s">
        <v>63</v>
      </c>
      <c r="G21" s="30"/>
      <c r="H21" s="46">
        <f>H22</f>
        <v>5738.43782</v>
      </c>
    </row>
    <row r="22" spans="1:8" ht="21.75" customHeight="1">
      <c r="A22" s="27"/>
      <c r="B22" s="97" t="s">
        <v>56</v>
      </c>
      <c r="C22" s="25" t="s">
        <v>85</v>
      </c>
      <c r="D22" s="24" t="s">
        <v>12</v>
      </c>
      <c r="E22" s="29" t="s">
        <v>14</v>
      </c>
      <c r="F22" s="29" t="s">
        <v>64</v>
      </c>
      <c r="G22" s="30"/>
      <c r="H22" s="46">
        <f>H23+H28+H31+H34</f>
        <v>5738.43782</v>
      </c>
    </row>
    <row r="23" spans="1:13" s="6" customFormat="1" ht="15.75">
      <c r="A23" s="27"/>
      <c r="B23" s="28" t="s">
        <v>89</v>
      </c>
      <c r="C23" s="25" t="s">
        <v>85</v>
      </c>
      <c r="D23" s="24" t="s">
        <v>12</v>
      </c>
      <c r="E23" s="24" t="s">
        <v>14</v>
      </c>
      <c r="F23" s="24" t="s">
        <v>51</v>
      </c>
      <c r="G23" s="32"/>
      <c r="H23" s="47">
        <f>H25+H27</f>
        <v>5500.570309999999</v>
      </c>
      <c r="I23" s="5"/>
      <c r="J23" s="5"/>
      <c r="K23" s="5"/>
      <c r="L23" s="5"/>
      <c r="M23" s="5"/>
    </row>
    <row r="24" spans="1:13" s="6" customFormat="1" ht="57" customHeight="1">
      <c r="A24" s="27"/>
      <c r="B24" s="91" t="s">
        <v>198</v>
      </c>
      <c r="C24" s="25" t="s">
        <v>85</v>
      </c>
      <c r="D24" s="25" t="s">
        <v>12</v>
      </c>
      <c r="E24" s="25" t="s">
        <v>14</v>
      </c>
      <c r="F24" s="25" t="s">
        <v>51</v>
      </c>
      <c r="G24" s="26">
        <v>100</v>
      </c>
      <c r="H24" s="49">
        <f>H25</f>
        <v>4666.95764</v>
      </c>
      <c r="I24" s="5"/>
      <c r="J24" s="5"/>
      <c r="K24" s="5"/>
      <c r="L24" s="5"/>
      <c r="M24" s="5"/>
    </row>
    <row r="25" spans="1:8" ht="15.75">
      <c r="A25" s="33"/>
      <c r="B25" s="34" t="s">
        <v>16</v>
      </c>
      <c r="C25" s="25" t="s">
        <v>85</v>
      </c>
      <c r="D25" s="25" t="s">
        <v>12</v>
      </c>
      <c r="E25" s="25" t="s">
        <v>14</v>
      </c>
      <c r="F25" s="25" t="s">
        <v>51</v>
      </c>
      <c r="G25" s="26">
        <v>120</v>
      </c>
      <c r="H25" s="48">
        <v>4666.95764</v>
      </c>
    </row>
    <row r="26" spans="1:8" ht="15.75">
      <c r="A26" s="33"/>
      <c r="B26" s="93" t="s">
        <v>139</v>
      </c>
      <c r="C26" s="25" t="s">
        <v>85</v>
      </c>
      <c r="D26" s="25" t="s">
        <v>12</v>
      </c>
      <c r="E26" s="25" t="s">
        <v>14</v>
      </c>
      <c r="F26" s="25" t="s">
        <v>51</v>
      </c>
      <c r="G26" s="26">
        <v>200</v>
      </c>
      <c r="H26" s="48">
        <f>H27</f>
        <v>833.61267</v>
      </c>
    </row>
    <row r="27" spans="1:8" ht="21" customHeight="1">
      <c r="A27" s="33"/>
      <c r="B27" s="34" t="s">
        <v>17</v>
      </c>
      <c r="C27" s="25" t="s">
        <v>85</v>
      </c>
      <c r="D27" s="25" t="s">
        <v>12</v>
      </c>
      <c r="E27" s="25" t="s">
        <v>14</v>
      </c>
      <c r="F27" s="25" t="s">
        <v>51</v>
      </c>
      <c r="G27" s="26">
        <v>240</v>
      </c>
      <c r="H27" s="48">
        <v>833.61267</v>
      </c>
    </row>
    <row r="28" spans="1:8" ht="31.5">
      <c r="A28" s="27"/>
      <c r="B28" s="28" t="s">
        <v>90</v>
      </c>
      <c r="C28" s="25" t="s">
        <v>85</v>
      </c>
      <c r="D28" s="24" t="s">
        <v>12</v>
      </c>
      <c r="E28" s="29" t="s">
        <v>14</v>
      </c>
      <c r="F28" s="29" t="s">
        <v>125</v>
      </c>
      <c r="G28" s="30"/>
      <c r="H28" s="47">
        <f>H30</f>
        <v>24.8</v>
      </c>
    </row>
    <row r="29" spans="1:8" ht="15.75">
      <c r="A29" s="27"/>
      <c r="B29" s="93" t="s">
        <v>204</v>
      </c>
      <c r="C29" s="25" t="s">
        <v>85</v>
      </c>
      <c r="D29" s="25" t="s">
        <v>12</v>
      </c>
      <c r="E29" s="35" t="s">
        <v>14</v>
      </c>
      <c r="F29" s="35" t="s">
        <v>125</v>
      </c>
      <c r="G29" s="30"/>
      <c r="H29" s="47">
        <f>H30</f>
        <v>24.8</v>
      </c>
    </row>
    <row r="30" spans="1:8" ht="15.75">
      <c r="A30" s="33"/>
      <c r="B30" s="34" t="s">
        <v>22</v>
      </c>
      <c r="C30" s="25" t="s">
        <v>85</v>
      </c>
      <c r="D30" s="25" t="s">
        <v>12</v>
      </c>
      <c r="E30" s="35" t="s">
        <v>14</v>
      </c>
      <c r="F30" s="35" t="s">
        <v>125</v>
      </c>
      <c r="G30" s="36">
        <v>540</v>
      </c>
      <c r="H30" s="48">
        <v>24.8</v>
      </c>
    </row>
    <row r="31" spans="1:8" ht="31.5">
      <c r="A31" s="27"/>
      <c r="B31" s="28" t="s">
        <v>58</v>
      </c>
      <c r="C31" s="25" t="s">
        <v>85</v>
      </c>
      <c r="D31" s="24" t="s">
        <v>12</v>
      </c>
      <c r="E31" s="24" t="s">
        <v>14</v>
      </c>
      <c r="F31" s="24" t="s">
        <v>59</v>
      </c>
      <c r="G31" s="24"/>
      <c r="H31" s="47">
        <f>H33</f>
        <v>199.6</v>
      </c>
    </row>
    <row r="32" spans="1:8" ht="15.75">
      <c r="A32" s="27"/>
      <c r="B32" s="93" t="s">
        <v>204</v>
      </c>
      <c r="C32" s="25" t="s">
        <v>85</v>
      </c>
      <c r="D32" s="25" t="s">
        <v>12</v>
      </c>
      <c r="E32" s="25" t="s">
        <v>14</v>
      </c>
      <c r="F32" s="25" t="s">
        <v>59</v>
      </c>
      <c r="G32" s="24"/>
      <c r="H32" s="47">
        <f>H33</f>
        <v>199.6</v>
      </c>
    </row>
    <row r="33" spans="1:13" s="8" customFormat="1" ht="15.75">
      <c r="A33" s="33"/>
      <c r="B33" s="34" t="s">
        <v>20</v>
      </c>
      <c r="C33" s="25" t="s">
        <v>85</v>
      </c>
      <c r="D33" s="25" t="s">
        <v>12</v>
      </c>
      <c r="E33" s="25" t="s">
        <v>14</v>
      </c>
      <c r="F33" s="25" t="s">
        <v>59</v>
      </c>
      <c r="G33" s="25" t="s">
        <v>21</v>
      </c>
      <c r="H33" s="48">
        <v>199.6</v>
      </c>
      <c r="I33" s="7"/>
      <c r="J33" s="7"/>
      <c r="K33" s="7"/>
      <c r="L33" s="7"/>
      <c r="M33" s="7"/>
    </row>
    <row r="34" spans="1:13" s="8" customFormat="1" ht="47.25">
      <c r="A34" s="33"/>
      <c r="B34" s="99" t="s">
        <v>214</v>
      </c>
      <c r="C34" s="78" t="s">
        <v>85</v>
      </c>
      <c r="D34" s="78" t="s">
        <v>12</v>
      </c>
      <c r="E34" s="78" t="s">
        <v>14</v>
      </c>
      <c r="F34" s="78" t="s">
        <v>215</v>
      </c>
      <c r="G34" s="25"/>
      <c r="H34" s="46">
        <f>H35</f>
        <v>13.46751</v>
      </c>
      <c r="I34" s="7"/>
      <c r="J34" s="7"/>
      <c r="K34" s="7"/>
      <c r="L34" s="7"/>
      <c r="M34" s="7"/>
    </row>
    <row r="35" spans="1:13" s="8" customFormat="1" ht="15.75">
      <c r="A35" s="33"/>
      <c r="B35" s="93" t="s">
        <v>204</v>
      </c>
      <c r="C35" s="79" t="s">
        <v>85</v>
      </c>
      <c r="D35" s="79" t="s">
        <v>12</v>
      </c>
      <c r="E35" s="79" t="s">
        <v>14</v>
      </c>
      <c r="F35" s="79" t="s">
        <v>215</v>
      </c>
      <c r="G35" s="25" t="s">
        <v>216</v>
      </c>
      <c r="H35" s="48">
        <f>H36</f>
        <v>13.46751</v>
      </c>
      <c r="I35" s="7"/>
      <c r="J35" s="7"/>
      <c r="K35" s="7"/>
      <c r="L35" s="7"/>
      <c r="M35" s="7"/>
    </row>
    <row r="36" spans="1:13" s="8" customFormat="1" ht="15.75">
      <c r="A36" s="33"/>
      <c r="B36" s="100" t="s">
        <v>20</v>
      </c>
      <c r="C36" s="79" t="s">
        <v>85</v>
      </c>
      <c r="D36" s="79" t="s">
        <v>12</v>
      </c>
      <c r="E36" s="79" t="s">
        <v>14</v>
      </c>
      <c r="F36" s="79" t="s">
        <v>215</v>
      </c>
      <c r="G36" s="25" t="s">
        <v>21</v>
      </c>
      <c r="H36" s="48">
        <v>13.46751</v>
      </c>
      <c r="I36" s="7"/>
      <c r="J36" s="7"/>
      <c r="K36" s="7"/>
      <c r="L36" s="7"/>
      <c r="M36" s="7"/>
    </row>
    <row r="37" spans="1:13" s="6" customFormat="1" ht="47.25">
      <c r="A37" s="27"/>
      <c r="B37" s="28" t="s">
        <v>91</v>
      </c>
      <c r="C37" s="25" t="s">
        <v>85</v>
      </c>
      <c r="D37" s="24" t="s">
        <v>12</v>
      </c>
      <c r="E37" s="24" t="s">
        <v>14</v>
      </c>
      <c r="F37" s="24" t="s">
        <v>54</v>
      </c>
      <c r="G37" s="32"/>
      <c r="H37" s="47">
        <f>H38</f>
        <v>917.65579</v>
      </c>
      <c r="I37" s="5"/>
      <c r="J37" s="5"/>
      <c r="K37" s="5"/>
      <c r="L37" s="5"/>
      <c r="M37" s="5"/>
    </row>
    <row r="38" spans="1:13" s="8" customFormat="1" ht="15.75">
      <c r="A38" s="27"/>
      <c r="B38" s="28" t="s">
        <v>56</v>
      </c>
      <c r="C38" s="25" t="s">
        <v>85</v>
      </c>
      <c r="D38" s="24" t="s">
        <v>12</v>
      </c>
      <c r="E38" s="24" t="s">
        <v>14</v>
      </c>
      <c r="F38" s="24" t="s">
        <v>55</v>
      </c>
      <c r="G38" s="32"/>
      <c r="H38" s="47">
        <f>H39</f>
        <v>917.65579</v>
      </c>
      <c r="I38" s="7"/>
      <c r="J38" s="7"/>
      <c r="K38" s="7"/>
      <c r="L38" s="7"/>
      <c r="M38" s="7"/>
    </row>
    <row r="39" spans="1:8" ht="31.5">
      <c r="A39" s="33"/>
      <c r="B39" s="34" t="s">
        <v>57</v>
      </c>
      <c r="C39" s="25" t="s">
        <v>85</v>
      </c>
      <c r="D39" s="25" t="s">
        <v>12</v>
      </c>
      <c r="E39" s="25" t="s">
        <v>14</v>
      </c>
      <c r="F39" s="25" t="s">
        <v>52</v>
      </c>
      <c r="G39" s="25"/>
      <c r="H39" s="49">
        <f>H41</f>
        <v>917.65579</v>
      </c>
    </row>
    <row r="40" spans="1:8" ht="47.25">
      <c r="A40" s="33"/>
      <c r="B40" s="91" t="s">
        <v>198</v>
      </c>
      <c r="C40" s="25" t="s">
        <v>85</v>
      </c>
      <c r="D40" s="25" t="s">
        <v>12</v>
      </c>
      <c r="E40" s="25" t="s">
        <v>14</v>
      </c>
      <c r="F40" s="25" t="s">
        <v>52</v>
      </c>
      <c r="G40" s="25" t="s">
        <v>199</v>
      </c>
      <c r="H40" s="49">
        <f>H41</f>
        <v>917.65579</v>
      </c>
    </row>
    <row r="41" spans="1:8" ht="24" customHeight="1">
      <c r="A41" s="33"/>
      <c r="B41" s="34" t="s">
        <v>16</v>
      </c>
      <c r="C41" s="25" t="s">
        <v>85</v>
      </c>
      <c r="D41" s="25" t="s">
        <v>12</v>
      </c>
      <c r="E41" s="25" t="s">
        <v>14</v>
      </c>
      <c r="F41" s="25" t="s">
        <v>52</v>
      </c>
      <c r="G41" s="25" t="s">
        <v>19</v>
      </c>
      <c r="H41" s="48">
        <v>917.65579</v>
      </c>
    </row>
    <row r="42" spans="1:8" ht="36.75" customHeight="1">
      <c r="A42" s="33"/>
      <c r="B42" s="28" t="s">
        <v>1</v>
      </c>
      <c r="C42" s="25" t="s">
        <v>85</v>
      </c>
      <c r="D42" s="24" t="s">
        <v>12</v>
      </c>
      <c r="E42" s="29" t="s">
        <v>92</v>
      </c>
      <c r="F42" s="35"/>
      <c r="G42" s="36"/>
      <c r="H42" s="47">
        <f>H43</f>
        <v>49.6</v>
      </c>
    </row>
    <row r="43" spans="1:13" s="6" customFormat="1" ht="39" customHeight="1">
      <c r="A43" s="33"/>
      <c r="B43" s="28" t="s">
        <v>62</v>
      </c>
      <c r="C43" s="25" t="s">
        <v>85</v>
      </c>
      <c r="D43" s="24" t="s">
        <v>12</v>
      </c>
      <c r="E43" s="29" t="s">
        <v>92</v>
      </c>
      <c r="F43" s="29" t="s">
        <v>53</v>
      </c>
      <c r="G43" s="30"/>
      <c r="H43" s="47">
        <f>H44</f>
        <v>49.6</v>
      </c>
      <c r="I43" s="5"/>
      <c r="J43" s="5"/>
      <c r="K43" s="5"/>
      <c r="L43" s="5"/>
      <c r="M43" s="5"/>
    </row>
    <row r="44" spans="1:13" s="6" customFormat="1" ht="36.75" customHeight="1">
      <c r="A44" s="33"/>
      <c r="B44" s="28" t="s">
        <v>88</v>
      </c>
      <c r="C44" s="25" t="s">
        <v>85</v>
      </c>
      <c r="D44" s="25" t="s">
        <v>12</v>
      </c>
      <c r="E44" s="35" t="s">
        <v>92</v>
      </c>
      <c r="F44" s="35" t="s">
        <v>63</v>
      </c>
      <c r="G44" s="36"/>
      <c r="H44" s="49">
        <f>H45</f>
        <v>49.6</v>
      </c>
      <c r="I44" s="5"/>
      <c r="J44" s="5"/>
      <c r="K44" s="5"/>
      <c r="L44" s="5"/>
      <c r="M44" s="5"/>
    </row>
    <row r="45" spans="1:8" s="5" customFormat="1" ht="18" customHeight="1">
      <c r="A45" s="33"/>
      <c r="B45" s="93" t="s">
        <v>56</v>
      </c>
      <c r="C45" s="25" t="s">
        <v>85</v>
      </c>
      <c r="D45" s="25" t="s">
        <v>12</v>
      </c>
      <c r="E45" s="35" t="s">
        <v>92</v>
      </c>
      <c r="F45" s="35" t="s">
        <v>64</v>
      </c>
      <c r="G45" s="36"/>
      <c r="H45" s="49">
        <f>H46</f>
        <v>49.6</v>
      </c>
    </row>
    <row r="46" spans="1:8" s="5" customFormat="1" ht="36" customHeight="1">
      <c r="A46" s="33"/>
      <c r="B46" s="94" t="s">
        <v>93</v>
      </c>
      <c r="C46" s="25" t="s">
        <v>85</v>
      </c>
      <c r="D46" s="25" t="s">
        <v>12</v>
      </c>
      <c r="E46" s="35" t="s">
        <v>92</v>
      </c>
      <c r="F46" s="35" t="s">
        <v>61</v>
      </c>
      <c r="G46" s="36"/>
      <c r="H46" s="49">
        <f>H48</f>
        <v>49.6</v>
      </c>
    </row>
    <row r="47" spans="1:8" s="2" customFormat="1" ht="21.75" customHeight="1">
      <c r="A47" s="33"/>
      <c r="B47" s="93" t="s">
        <v>204</v>
      </c>
      <c r="C47" s="79" t="s">
        <v>85</v>
      </c>
      <c r="D47" s="79" t="s">
        <v>12</v>
      </c>
      <c r="E47" s="82" t="s">
        <v>92</v>
      </c>
      <c r="F47" s="82" t="s">
        <v>61</v>
      </c>
      <c r="G47" s="83">
        <v>500</v>
      </c>
      <c r="H47" s="49">
        <f>H48</f>
        <v>49.6</v>
      </c>
    </row>
    <row r="48" spans="1:8" s="5" customFormat="1" ht="24.75" customHeight="1">
      <c r="A48" s="33"/>
      <c r="B48" s="94" t="s">
        <v>20</v>
      </c>
      <c r="C48" s="25" t="s">
        <v>85</v>
      </c>
      <c r="D48" s="25" t="s">
        <v>12</v>
      </c>
      <c r="E48" s="35" t="s">
        <v>92</v>
      </c>
      <c r="F48" s="35" t="s">
        <v>61</v>
      </c>
      <c r="G48" s="36">
        <v>540</v>
      </c>
      <c r="H48" s="49">
        <v>49.6</v>
      </c>
    </row>
    <row r="49" spans="1:8" s="2" customFormat="1" ht="21.75" customHeight="1" hidden="1">
      <c r="A49" s="33"/>
      <c r="B49" s="28" t="s">
        <v>65</v>
      </c>
      <c r="C49" s="25" t="s">
        <v>85</v>
      </c>
      <c r="D49" s="24" t="s">
        <v>12</v>
      </c>
      <c r="E49" s="29" t="s">
        <v>94</v>
      </c>
      <c r="F49" s="35"/>
      <c r="G49" s="36"/>
      <c r="H49" s="47">
        <f>H51</f>
        <v>0</v>
      </c>
    </row>
    <row r="50" spans="1:8" s="2" customFormat="1" ht="38.25" customHeight="1" hidden="1">
      <c r="A50" s="27"/>
      <c r="B50" s="28" t="s">
        <v>23</v>
      </c>
      <c r="C50" s="25" t="s">
        <v>85</v>
      </c>
      <c r="D50" s="24" t="s">
        <v>12</v>
      </c>
      <c r="E50" s="29" t="s">
        <v>94</v>
      </c>
      <c r="F50" s="96" t="s">
        <v>67</v>
      </c>
      <c r="G50" s="30"/>
      <c r="H50" s="47">
        <f>H51</f>
        <v>0</v>
      </c>
    </row>
    <row r="51" spans="1:8" s="2" customFormat="1" ht="27.75" customHeight="1" hidden="1">
      <c r="A51" s="33"/>
      <c r="B51" s="93" t="s">
        <v>66</v>
      </c>
      <c r="C51" s="25" t="s">
        <v>85</v>
      </c>
      <c r="D51" s="25" t="s">
        <v>12</v>
      </c>
      <c r="E51" s="35" t="s">
        <v>94</v>
      </c>
      <c r="F51" s="95" t="s">
        <v>68</v>
      </c>
      <c r="G51" s="36"/>
      <c r="H51" s="49">
        <f>H52</f>
        <v>0</v>
      </c>
    </row>
    <row r="52" spans="1:8" s="2" customFormat="1" ht="21" customHeight="1" hidden="1">
      <c r="A52" s="33"/>
      <c r="B52" s="93" t="s">
        <v>66</v>
      </c>
      <c r="C52" s="25" t="s">
        <v>85</v>
      </c>
      <c r="D52" s="25" t="s">
        <v>12</v>
      </c>
      <c r="E52" s="35" t="s">
        <v>94</v>
      </c>
      <c r="F52" s="95" t="s">
        <v>69</v>
      </c>
      <c r="G52" s="36"/>
      <c r="H52" s="49">
        <f>H53</f>
        <v>0</v>
      </c>
    </row>
    <row r="53" spans="1:8" s="2" customFormat="1" ht="48" customHeight="1" hidden="1">
      <c r="A53" s="33"/>
      <c r="B53" s="93" t="s">
        <v>24</v>
      </c>
      <c r="C53" s="25" t="s">
        <v>85</v>
      </c>
      <c r="D53" s="25" t="s">
        <v>12</v>
      </c>
      <c r="E53" s="35" t="s">
        <v>94</v>
      </c>
      <c r="F53" s="95" t="s">
        <v>70</v>
      </c>
      <c r="G53" s="36"/>
      <c r="H53" s="49">
        <f>H54</f>
        <v>0</v>
      </c>
    </row>
    <row r="54" spans="1:8" s="2" customFormat="1" ht="21.75" customHeight="1" hidden="1">
      <c r="A54" s="33"/>
      <c r="B54" s="93" t="s">
        <v>95</v>
      </c>
      <c r="C54" s="25" t="s">
        <v>85</v>
      </c>
      <c r="D54" s="25" t="s">
        <v>12</v>
      </c>
      <c r="E54" s="35" t="s">
        <v>94</v>
      </c>
      <c r="F54" s="95" t="s">
        <v>70</v>
      </c>
      <c r="G54" s="36">
        <v>870</v>
      </c>
      <c r="H54" s="49">
        <v>0</v>
      </c>
    </row>
    <row r="55" spans="1:8" s="2" customFormat="1" ht="21.75" customHeight="1">
      <c r="A55" s="33"/>
      <c r="B55" s="109" t="s">
        <v>206</v>
      </c>
      <c r="C55" s="112" t="s">
        <v>205</v>
      </c>
      <c r="D55" s="89" t="s">
        <v>12</v>
      </c>
      <c r="E55" s="86" t="s">
        <v>207</v>
      </c>
      <c r="F55" s="110"/>
      <c r="G55" s="110"/>
      <c r="H55" s="111">
        <v>100.3094</v>
      </c>
    </row>
    <row r="56" spans="1:8" s="2" customFormat="1" ht="37.5" customHeight="1">
      <c r="A56" s="33"/>
      <c r="B56" s="70" t="s">
        <v>208</v>
      </c>
      <c r="C56" s="104" t="s">
        <v>205</v>
      </c>
      <c r="D56" s="78" t="s">
        <v>12</v>
      </c>
      <c r="E56" s="80" t="s">
        <v>207</v>
      </c>
      <c r="F56" s="104" t="s">
        <v>67</v>
      </c>
      <c r="G56" s="104"/>
      <c r="H56" s="107">
        <v>100.3094</v>
      </c>
    </row>
    <row r="57" spans="1:8" s="2" customFormat="1" ht="21.75" customHeight="1">
      <c r="A57" s="33"/>
      <c r="B57" s="93" t="s">
        <v>66</v>
      </c>
      <c r="C57" s="105" t="s">
        <v>205</v>
      </c>
      <c r="D57" s="79" t="s">
        <v>12</v>
      </c>
      <c r="E57" s="82" t="s">
        <v>207</v>
      </c>
      <c r="F57" s="95" t="s">
        <v>68</v>
      </c>
      <c r="G57" s="106"/>
      <c r="H57" s="108">
        <v>100.3094</v>
      </c>
    </row>
    <row r="58" spans="1:8" s="2" customFormat="1" ht="21.75" customHeight="1">
      <c r="A58" s="33"/>
      <c r="B58" s="93" t="s">
        <v>66</v>
      </c>
      <c r="C58" s="105" t="s">
        <v>205</v>
      </c>
      <c r="D58" s="79" t="s">
        <v>12</v>
      </c>
      <c r="E58" s="82" t="s">
        <v>207</v>
      </c>
      <c r="F58" s="95" t="s">
        <v>69</v>
      </c>
      <c r="G58" s="104"/>
      <c r="H58" s="108">
        <v>100.3094</v>
      </c>
    </row>
    <row r="59" spans="1:8" s="2" customFormat="1" ht="35.25" customHeight="1">
      <c r="A59" s="33"/>
      <c r="B59" s="94" t="s">
        <v>209</v>
      </c>
      <c r="C59" s="105" t="s">
        <v>205</v>
      </c>
      <c r="D59" s="79" t="s">
        <v>12</v>
      </c>
      <c r="E59" s="82" t="s">
        <v>207</v>
      </c>
      <c r="F59" s="105" t="s">
        <v>210</v>
      </c>
      <c r="G59" s="104"/>
      <c r="H59" s="108">
        <v>100.3094</v>
      </c>
    </row>
    <row r="60" spans="1:8" s="2" customFormat="1" ht="21.75" customHeight="1">
      <c r="A60" s="33"/>
      <c r="B60" s="113" t="s">
        <v>22</v>
      </c>
      <c r="C60" s="105" t="s">
        <v>205</v>
      </c>
      <c r="D60" s="79" t="s">
        <v>12</v>
      </c>
      <c r="E60" s="82" t="s">
        <v>207</v>
      </c>
      <c r="F60" s="105" t="s">
        <v>210</v>
      </c>
      <c r="G60" s="105" t="s">
        <v>211</v>
      </c>
      <c r="H60" s="108">
        <v>100.3094</v>
      </c>
    </row>
    <row r="61" spans="1:8" s="2" customFormat="1" ht="21.75" customHeight="1">
      <c r="A61" s="33"/>
      <c r="B61" s="113" t="s">
        <v>212</v>
      </c>
      <c r="C61" s="105" t="s">
        <v>205</v>
      </c>
      <c r="D61" s="79" t="s">
        <v>12</v>
      </c>
      <c r="E61" s="82" t="s">
        <v>207</v>
      </c>
      <c r="F61" s="105" t="s">
        <v>210</v>
      </c>
      <c r="G61" s="105" t="s">
        <v>213</v>
      </c>
      <c r="H61" s="77">
        <v>100.3094</v>
      </c>
    </row>
    <row r="62" spans="1:13" s="10" customFormat="1" ht="22.5" customHeight="1">
      <c r="A62" s="33"/>
      <c r="B62" s="28" t="s">
        <v>25</v>
      </c>
      <c r="C62" s="25" t="s">
        <v>85</v>
      </c>
      <c r="D62" s="24" t="s">
        <v>12</v>
      </c>
      <c r="E62" s="29" t="s">
        <v>86</v>
      </c>
      <c r="F62" s="35"/>
      <c r="G62" s="36"/>
      <c r="H62" s="47">
        <f>H63+H71+H74</f>
        <v>235.79829999999998</v>
      </c>
      <c r="I62" s="9"/>
      <c r="J62" s="9"/>
      <c r="K62" s="9"/>
      <c r="L62" s="9"/>
      <c r="M62" s="9"/>
    </row>
    <row r="63" spans="1:13" s="6" customFormat="1" ht="23.25" customHeight="1">
      <c r="A63" s="27"/>
      <c r="B63" s="97" t="s">
        <v>96</v>
      </c>
      <c r="C63" s="25" t="s">
        <v>85</v>
      </c>
      <c r="D63" s="24" t="s">
        <v>12</v>
      </c>
      <c r="E63" s="24" t="s">
        <v>86</v>
      </c>
      <c r="F63" s="24" t="s">
        <v>97</v>
      </c>
      <c r="G63" s="30"/>
      <c r="H63" s="47">
        <f>H64</f>
        <v>49.9983</v>
      </c>
      <c r="I63" s="5"/>
      <c r="J63" s="5"/>
      <c r="K63" s="5"/>
      <c r="L63" s="5"/>
      <c r="M63" s="5"/>
    </row>
    <row r="64" spans="1:13" s="6" customFormat="1" ht="22.5" customHeight="1">
      <c r="A64" s="33"/>
      <c r="B64" s="93" t="s">
        <v>56</v>
      </c>
      <c r="C64" s="25" t="s">
        <v>85</v>
      </c>
      <c r="D64" s="25" t="s">
        <v>12</v>
      </c>
      <c r="E64" s="25" t="s">
        <v>86</v>
      </c>
      <c r="F64" s="25" t="s">
        <v>98</v>
      </c>
      <c r="G64" s="26"/>
      <c r="H64" s="49">
        <f>H65</f>
        <v>49.9983</v>
      </c>
      <c r="I64" s="5"/>
      <c r="J64" s="5"/>
      <c r="K64" s="5"/>
      <c r="L64" s="5"/>
      <c r="M64" s="5"/>
    </row>
    <row r="65" spans="1:13" s="6" customFormat="1" ht="21" customHeight="1">
      <c r="A65" s="33"/>
      <c r="B65" s="93" t="s">
        <v>56</v>
      </c>
      <c r="C65" s="25" t="s">
        <v>85</v>
      </c>
      <c r="D65" s="25" t="s">
        <v>12</v>
      </c>
      <c r="E65" s="25" t="s">
        <v>86</v>
      </c>
      <c r="F65" s="25" t="s">
        <v>99</v>
      </c>
      <c r="G65" s="38"/>
      <c r="H65" s="49">
        <f>H66</f>
        <v>49.9983</v>
      </c>
      <c r="I65" s="5"/>
      <c r="J65" s="5"/>
      <c r="K65" s="5"/>
      <c r="L65" s="5"/>
      <c r="M65" s="5"/>
    </row>
    <row r="66" spans="1:13" s="6" customFormat="1" ht="24.75" customHeight="1">
      <c r="A66" s="33"/>
      <c r="B66" s="93" t="s">
        <v>100</v>
      </c>
      <c r="C66" s="25" t="s">
        <v>85</v>
      </c>
      <c r="D66" s="25" t="s">
        <v>12</v>
      </c>
      <c r="E66" s="25" t="s">
        <v>86</v>
      </c>
      <c r="F66" s="25" t="s">
        <v>101</v>
      </c>
      <c r="G66" s="26"/>
      <c r="H66" s="49">
        <f>H68+H70</f>
        <v>49.9983</v>
      </c>
      <c r="I66" s="5"/>
      <c r="J66" s="5"/>
      <c r="K66" s="5"/>
      <c r="L66" s="5"/>
      <c r="M66" s="5"/>
    </row>
    <row r="67" spans="1:13" s="6" customFormat="1" ht="24.75" customHeight="1">
      <c r="A67" s="33"/>
      <c r="B67" s="93" t="s">
        <v>139</v>
      </c>
      <c r="C67" s="25" t="s">
        <v>85</v>
      </c>
      <c r="D67" s="25" t="s">
        <v>12</v>
      </c>
      <c r="E67" s="25" t="s">
        <v>86</v>
      </c>
      <c r="F67" s="25" t="s">
        <v>101</v>
      </c>
      <c r="G67" s="26">
        <v>200</v>
      </c>
      <c r="H67" s="49">
        <f>H68</f>
        <v>48.8</v>
      </c>
      <c r="I67" s="5"/>
      <c r="J67" s="5"/>
      <c r="K67" s="5"/>
      <c r="L67" s="5"/>
      <c r="M67" s="5"/>
    </row>
    <row r="68" spans="1:8" ht="21.75" customHeight="1">
      <c r="A68" s="33"/>
      <c r="B68" s="93" t="s">
        <v>17</v>
      </c>
      <c r="C68" s="25" t="s">
        <v>85</v>
      </c>
      <c r="D68" s="25" t="s">
        <v>12</v>
      </c>
      <c r="E68" s="25" t="s">
        <v>86</v>
      </c>
      <c r="F68" s="25" t="s">
        <v>101</v>
      </c>
      <c r="G68" s="26">
        <v>240</v>
      </c>
      <c r="H68" s="48">
        <v>48.8</v>
      </c>
    </row>
    <row r="69" spans="1:8" ht="21.75" customHeight="1">
      <c r="A69" s="33"/>
      <c r="B69" s="34" t="s">
        <v>18</v>
      </c>
      <c r="C69" s="25" t="s">
        <v>85</v>
      </c>
      <c r="D69" s="25" t="s">
        <v>12</v>
      </c>
      <c r="E69" s="25" t="s">
        <v>86</v>
      </c>
      <c r="F69" s="25" t="s">
        <v>101</v>
      </c>
      <c r="G69" s="26">
        <v>850</v>
      </c>
      <c r="H69" s="48">
        <f>H70</f>
        <v>1.1983</v>
      </c>
    </row>
    <row r="70" spans="1:8" ht="15.75">
      <c r="A70" s="27"/>
      <c r="B70" s="34" t="s">
        <v>18</v>
      </c>
      <c r="C70" s="25" t="s">
        <v>85</v>
      </c>
      <c r="D70" s="25" t="s">
        <v>12</v>
      </c>
      <c r="E70" s="25" t="s">
        <v>86</v>
      </c>
      <c r="F70" s="25" t="s">
        <v>101</v>
      </c>
      <c r="G70" s="26">
        <v>850</v>
      </c>
      <c r="H70" s="48">
        <v>1.1983</v>
      </c>
    </row>
    <row r="71" spans="1:8" ht="37.5" customHeight="1">
      <c r="A71" s="27"/>
      <c r="B71" s="74" t="s">
        <v>200</v>
      </c>
      <c r="C71" s="78" t="s">
        <v>85</v>
      </c>
      <c r="D71" s="78" t="s">
        <v>12</v>
      </c>
      <c r="E71" s="78" t="s">
        <v>86</v>
      </c>
      <c r="F71" s="96" t="s">
        <v>201</v>
      </c>
      <c r="G71" s="114"/>
      <c r="H71" s="76">
        <v>65.8</v>
      </c>
    </row>
    <row r="72" spans="1:8" ht="47.25">
      <c r="A72" s="27"/>
      <c r="B72" s="91" t="s">
        <v>198</v>
      </c>
      <c r="C72" s="79" t="s">
        <v>85</v>
      </c>
      <c r="D72" s="79" t="s">
        <v>12</v>
      </c>
      <c r="E72" s="79" t="s">
        <v>86</v>
      </c>
      <c r="F72" s="95" t="s">
        <v>201</v>
      </c>
      <c r="G72" s="81">
        <v>100</v>
      </c>
      <c r="H72" s="77">
        <v>65.8</v>
      </c>
    </row>
    <row r="73" spans="1:8" ht="22.5" customHeight="1">
      <c r="A73" s="27"/>
      <c r="B73" s="100" t="s">
        <v>16</v>
      </c>
      <c r="C73" s="79" t="s">
        <v>85</v>
      </c>
      <c r="D73" s="79" t="s">
        <v>12</v>
      </c>
      <c r="E73" s="79" t="s">
        <v>86</v>
      </c>
      <c r="F73" s="95" t="s">
        <v>201</v>
      </c>
      <c r="G73" s="81">
        <v>120</v>
      </c>
      <c r="H73" s="77">
        <v>65.8</v>
      </c>
    </row>
    <row r="74" spans="1:8" ht="47.25">
      <c r="A74" s="27"/>
      <c r="B74" s="116" t="s">
        <v>202</v>
      </c>
      <c r="C74" s="78" t="s">
        <v>85</v>
      </c>
      <c r="D74" s="78" t="s">
        <v>12</v>
      </c>
      <c r="E74" s="78" t="s">
        <v>86</v>
      </c>
      <c r="F74" s="96" t="s">
        <v>203</v>
      </c>
      <c r="G74" s="115"/>
      <c r="H74" s="76">
        <v>120</v>
      </c>
    </row>
    <row r="75" spans="1:8" ht="47.25">
      <c r="A75" s="27"/>
      <c r="B75" s="91" t="s">
        <v>198</v>
      </c>
      <c r="C75" s="79" t="s">
        <v>85</v>
      </c>
      <c r="D75" s="79" t="s">
        <v>12</v>
      </c>
      <c r="E75" s="79" t="s">
        <v>86</v>
      </c>
      <c r="F75" s="95" t="s">
        <v>203</v>
      </c>
      <c r="G75" s="81">
        <v>100</v>
      </c>
      <c r="H75" s="77">
        <v>120</v>
      </c>
    </row>
    <row r="76" spans="1:8" ht="15.75">
      <c r="A76" s="27"/>
      <c r="B76" s="100" t="s">
        <v>16</v>
      </c>
      <c r="C76" s="79" t="s">
        <v>85</v>
      </c>
      <c r="D76" s="79" t="s">
        <v>12</v>
      </c>
      <c r="E76" s="79" t="s">
        <v>86</v>
      </c>
      <c r="F76" s="95" t="s">
        <v>203</v>
      </c>
      <c r="G76" s="81">
        <v>120</v>
      </c>
      <c r="H76" s="77">
        <v>120</v>
      </c>
    </row>
    <row r="77" spans="1:8" ht="23.25" customHeight="1">
      <c r="A77" s="30">
        <v>2</v>
      </c>
      <c r="B77" s="28" t="s">
        <v>169</v>
      </c>
      <c r="C77" s="25" t="s">
        <v>85</v>
      </c>
      <c r="D77" s="29" t="s">
        <v>102</v>
      </c>
      <c r="E77" s="29"/>
      <c r="F77" s="29"/>
      <c r="G77" s="30"/>
      <c r="H77" s="46">
        <f>H78</f>
        <v>143.2</v>
      </c>
    </row>
    <row r="78" spans="1:8" ht="21.75" customHeight="1">
      <c r="A78" s="27"/>
      <c r="B78" s="28" t="s">
        <v>103</v>
      </c>
      <c r="C78" s="25" t="s">
        <v>85</v>
      </c>
      <c r="D78" s="24" t="s">
        <v>102</v>
      </c>
      <c r="E78" s="24" t="s">
        <v>26</v>
      </c>
      <c r="F78" s="24"/>
      <c r="G78" s="24"/>
      <c r="H78" s="47">
        <f>H79</f>
        <v>143.2</v>
      </c>
    </row>
    <row r="79" spans="1:8" s="5" customFormat="1" ht="29.25" customHeight="1">
      <c r="A79" s="27"/>
      <c r="B79" s="28" t="s">
        <v>23</v>
      </c>
      <c r="C79" s="25" t="s">
        <v>85</v>
      </c>
      <c r="D79" s="24" t="s">
        <v>102</v>
      </c>
      <c r="E79" s="24" t="s">
        <v>26</v>
      </c>
      <c r="F79" s="96" t="s">
        <v>71</v>
      </c>
      <c r="G79" s="24"/>
      <c r="H79" s="47">
        <f>H80</f>
        <v>143.2</v>
      </c>
    </row>
    <row r="80" spans="1:8" ht="24" customHeight="1">
      <c r="A80" s="33"/>
      <c r="B80" s="34" t="s">
        <v>66</v>
      </c>
      <c r="C80" s="25" t="s">
        <v>85</v>
      </c>
      <c r="D80" s="25" t="s">
        <v>102</v>
      </c>
      <c r="E80" s="25" t="s">
        <v>26</v>
      </c>
      <c r="F80" s="95" t="s">
        <v>68</v>
      </c>
      <c r="G80" s="25"/>
      <c r="H80" s="49">
        <f>H81</f>
        <v>143.2</v>
      </c>
    </row>
    <row r="81" spans="1:8" ht="14.25" customHeight="1">
      <c r="A81" s="33"/>
      <c r="B81" s="34" t="s">
        <v>66</v>
      </c>
      <c r="C81" s="25" t="s">
        <v>85</v>
      </c>
      <c r="D81" s="25" t="s">
        <v>102</v>
      </c>
      <c r="E81" s="25" t="s">
        <v>26</v>
      </c>
      <c r="F81" s="98" t="s">
        <v>69</v>
      </c>
      <c r="G81" s="39"/>
      <c r="H81" s="49">
        <f>H82</f>
        <v>143.2</v>
      </c>
    </row>
    <row r="82" spans="1:8" ht="33.75" customHeight="1">
      <c r="A82" s="33"/>
      <c r="B82" s="40" t="s">
        <v>104</v>
      </c>
      <c r="C82" s="25" t="s">
        <v>85</v>
      </c>
      <c r="D82" s="25" t="s">
        <v>102</v>
      </c>
      <c r="E82" s="25" t="s">
        <v>26</v>
      </c>
      <c r="F82" s="98" t="s">
        <v>105</v>
      </c>
      <c r="G82" s="25"/>
      <c r="H82" s="49">
        <f>H84+H86</f>
        <v>143.2</v>
      </c>
    </row>
    <row r="83" spans="1:8" ht="50.25" customHeight="1">
      <c r="A83" s="33"/>
      <c r="B83" s="93" t="s">
        <v>198</v>
      </c>
      <c r="C83" s="79" t="s">
        <v>85</v>
      </c>
      <c r="D83" s="79" t="s">
        <v>102</v>
      </c>
      <c r="E83" s="79" t="s">
        <v>26</v>
      </c>
      <c r="F83" s="98" t="s">
        <v>105</v>
      </c>
      <c r="G83" s="79" t="s">
        <v>199</v>
      </c>
      <c r="H83" s="49">
        <f>H84</f>
        <v>122.06559</v>
      </c>
    </row>
    <row r="84" spans="1:8" ht="21.75" customHeight="1">
      <c r="A84" s="33"/>
      <c r="B84" s="93" t="s">
        <v>16</v>
      </c>
      <c r="C84" s="25" t="s">
        <v>85</v>
      </c>
      <c r="D84" s="25" t="s">
        <v>102</v>
      </c>
      <c r="E84" s="25" t="s">
        <v>26</v>
      </c>
      <c r="F84" s="98" t="s">
        <v>105</v>
      </c>
      <c r="G84" s="25" t="s">
        <v>19</v>
      </c>
      <c r="H84" s="49">
        <v>122.06559</v>
      </c>
    </row>
    <row r="85" spans="1:8" ht="21.75" customHeight="1">
      <c r="A85" s="33"/>
      <c r="B85" s="93" t="s">
        <v>139</v>
      </c>
      <c r="C85" s="25" t="s">
        <v>85</v>
      </c>
      <c r="D85" s="25" t="s">
        <v>102</v>
      </c>
      <c r="E85" s="25" t="s">
        <v>26</v>
      </c>
      <c r="F85" s="98" t="s">
        <v>105</v>
      </c>
      <c r="G85" s="25" t="s">
        <v>195</v>
      </c>
      <c r="H85" s="49">
        <f>H86</f>
        <v>21.13441</v>
      </c>
    </row>
    <row r="86" spans="1:8" ht="21.75" customHeight="1">
      <c r="A86" s="33"/>
      <c r="B86" s="93" t="s">
        <v>17</v>
      </c>
      <c r="C86" s="25" t="s">
        <v>85</v>
      </c>
      <c r="D86" s="25" t="s">
        <v>102</v>
      </c>
      <c r="E86" s="25" t="s">
        <v>26</v>
      </c>
      <c r="F86" s="98" t="s">
        <v>105</v>
      </c>
      <c r="G86" s="25" t="s">
        <v>32</v>
      </c>
      <c r="H86" s="49">
        <v>21.13441</v>
      </c>
    </row>
    <row r="87" spans="1:8" ht="23.25" customHeight="1">
      <c r="A87" s="30">
        <v>3</v>
      </c>
      <c r="B87" s="28" t="s">
        <v>170</v>
      </c>
      <c r="C87" s="25" t="s">
        <v>85</v>
      </c>
      <c r="D87" s="29" t="s">
        <v>27</v>
      </c>
      <c r="E87" s="29"/>
      <c r="F87" s="29"/>
      <c r="G87" s="30"/>
      <c r="H87" s="46">
        <f>H88+H98</f>
        <v>103.52</v>
      </c>
    </row>
    <row r="88" spans="1:8" ht="38.25" customHeight="1">
      <c r="A88" s="27"/>
      <c r="B88" s="97" t="s">
        <v>72</v>
      </c>
      <c r="C88" s="25" t="s">
        <v>85</v>
      </c>
      <c r="D88" s="24" t="s">
        <v>27</v>
      </c>
      <c r="E88" s="24" t="s">
        <v>28</v>
      </c>
      <c r="F88" s="24"/>
      <c r="G88" s="32"/>
      <c r="H88" s="47">
        <f>H89</f>
        <v>100</v>
      </c>
    </row>
    <row r="89" spans="1:8" ht="40.5" customHeight="1">
      <c r="A89" s="27"/>
      <c r="B89" s="65" t="s">
        <v>143</v>
      </c>
      <c r="C89" s="25" t="s">
        <v>85</v>
      </c>
      <c r="D89" s="24" t="s">
        <v>27</v>
      </c>
      <c r="E89" s="24" t="s">
        <v>28</v>
      </c>
      <c r="F89" s="24" t="s">
        <v>83</v>
      </c>
      <c r="G89" s="31"/>
      <c r="H89" s="47">
        <f>H90+H94</f>
        <v>100</v>
      </c>
    </row>
    <row r="90" spans="1:8" ht="30" customHeight="1">
      <c r="A90" s="27"/>
      <c r="B90" s="40" t="s">
        <v>106</v>
      </c>
      <c r="C90" s="25" t="s">
        <v>85</v>
      </c>
      <c r="D90" s="25" t="s">
        <v>27</v>
      </c>
      <c r="E90" s="25" t="s">
        <v>28</v>
      </c>
      <c r="F90" s="25" t="s">
        <v>121</v>
      </c>
      <c r="G90" s="37"/>
      <c r="H90" s="49">
        <f>H91</f>
        <v>95</v>
      </c>
    </row>
    <row r="91" spans="1:8" ht="29.25" customHeight="1">
      <c r="A91" s="27"/>
      <c r="B91" s="93" t="s">
        <v>29</v>
      </c>
      <c r="C91" s="25" t="s">
        <v>85</v>
      </c>
      <c r="D91" s="25" t="s">
        <v>27</v>
      </c>
      <c r="E91" s="25" t="s">
        <v>28</v>
      </c>
      <c r="F91" s="25" t="s">
        <v>122</v>
      </c>
      <c r="G91" s="25"/>
      <c r="H91" s="49">
        <f>H93</f>
        <v>95</v>
      </c>
    </row>
    <row r="92" spans="1:8" ht="29.25" customHeight="1">
      <c r="A92" s="27"/>
      <c r="B92" s="93" t="s">
        <v>139</v>
      </c>
      <c r="C92" s="25" t="s">
        <v>85</v>
      </c>
      <c r="D92" s="25" t="s">
        <v>27</v>
      </c>
      <c r="E92" s="25" t="s">
        <v>28</v>
      </c>
      <c r="F92" s="25" t="s">
        <v>122</v>
      </c>
      <c r="G92" s="25" t="s">
        <v>195</v>
      </c>
      <c r="H92" s="49">
        <f>H93</f>
        <v>95</v>
      </c>
    </row>
    <row r="93" spans="1:8" ht="17.25" customHeight="1">
      <c r="A93" s="27"/>
      <c r="B93" s="34" t="s">
        <v>17</v>
      </c>
      <c r="C93" s="25" t="s">
        <v>85</v>
      </c>
      <c r="D93" s="25" t="s">
        <v>27</v>
      </c>
      <c r="E93" s="25" t="s">
        <v>28</v>
      </c>
      <c r="F93" s="25" t="s">
        <v>122</v>
      </c>
      <c r="G93" s="25" t="s">
        <v>32</v>
      </c>
      <c r="H93" s="48">
        <v>95</v>
      </c>
    </row>
    <row r="94" spans="1:8" ht="36" customHeight="1">
      <c r="A94" s="27"/>
      <c r="B94" s="40" t="s">
        <v>107</v>
      </c>
      <c r="C94" s="25" t="s">
        <v>85</v>
      </c>
      <c r="D94" s="25" t="s">
        <v>27</v>
      </c>
      <c r="E94" s="25" t="s">
        <v>28</v>
      </c>
      <c r="F94" s="25" t="s">
        <v>123</v>
      </c>
      <c r="G94" s="25"/>
      <c r="H94" s="49">
        <v>5</v>
      </c>
    </row>
    <row r="95" spans="1:8" ht="60" customHeight="1">
      <c r="A95" s="27"/>
      <c r="B95" s="93" t="s">
        <v>131</v>
      </c>
      <c r="C95" s="25" t="s">
        <v>85</v>
      </c>
      <c r="D95" s="25" t="s">
        <v>27</v>
      </c>
      <c r="E95" s="25" t="s">
        <v>28</v>
      </c>
      <c r="F95" s="25" t="s">
        <v>124</v>
      </c>
      <c r="G95" s="38"/>
      <c r="H95" s="49">
        <v>5</v>
      </c>
    </row>
    <row r="96" spans="1:8" ht="36" customHeight="1">
      <c r="A96" s="27"/>
      <c r="B96" s="93" t="s">
        <v>139</v>
      </c>
      <c r="C96" s="25" t="s">
        <v>85</v>
      </c>
      <c r="D96" s="25" t="s">
        <v>27</v>
      </c>
      <c r="E96" s="25" t="s">
        <v>28</v>
      </c>
      <c r="F96" s="25" t="s">
        <v>124</v>
      </c>
      <c r="G96" s="25" t="s">
        <v>195</v>
      </c>
      <c r="H96" s="49">
        <f>H97</f>
        <v>5</v>
      </c>
    </row>
    <row r="97" spans="1:8" ht="28.5" customHeight="1">
      <c r="A97" s="27"/>
      <c r="B97" s="34" t="s">
        <v>17</v>
      </c>
      <c r="C97" s="25" t="s">
        <v>85</v>
      </c>
      <c r="D97" s="25" t="s">
        <v>27</v>
      </c>
      <c r="E97" s="25" t="s">
        <v>28</v>
      </c>
      <c r="F97" s="25" t="s">
        <v>124</v>
      </c>
      <c r="G97" s="25" t="s">
        <v>32</v>
      </c>
      <c r="H97" s="48">
        <v>5</v>
      </c>
    </row>
    <row r="98" spans="1:8" ht="33.75" customHeight="1">
      <c r="A98" s="33"/>
      <c r="B98" s="28" t="s">
        <v>133</v>
      </c>
      <c r="C98" s="25" t="s">
        <v>85</v>
      </c>
      <c r="D98" s="24" t="s">
        <v>27</v>
      </c>
      <c r="E98" s="24" t="s">
        <v>134</v>
      </c>
      <c r="F98" s="96"/>
      <c r="G98" s="32"/>
      <c r="H98" s="46">
        <f>H99</f>
        <v>3.52</v>
      </c>
    </row>
    <row r="99" spans="1:8" ht="24" customHeight="1">
      <c r="A99" s="33"/>
      <c r="B99" s="97" t="s">
        <v>56</v>
      </c>
      <c r="C99" s="25" t="s">
        <v>85</v>
      </c>
      <c r="D99" s="24" t="s">
        <v>27</v>
      </c>
      <c r="E99" s="29" t="s">
        <v>134</v>
      </c>
      <c r="F99" s="29" t="s">
        <v>64</v>
      </c>
      <c r="G99" s="30"/>
      <c r="H99" s="48">
        <f>H100</f>
        <v>3.52</v>
      </c>
    </row>
    <row r="100" spans="1:8" ht="54" customHeight="1">
      <c r="A100" s="33"/>
      <c r="B100" s="34" t="s">
        <v>135</v>
      </c>
      <c r="C100" s="25" t="s">
        <v>85</v>
      </c>
      <c r="D100" s="25" t="s">
        <v>27</v>
      </c>
      <c r="E100" s="35" t="s">
        <v>134</v>
      </c>
      <c r="F100" s="35" t="s">
        <v>60</v>
      </c>
      <c r="G100" s="30"/>
      <c r="H100" s="48">
        <f>H102</f>
        <v>3.52</v>
      </c>
    </row>
    <row r="101" spans="1:8" ht="36" customHeight="1">
      <c r="A101" s="33"/>
      <c r="B101" s="93" t="s">
        <v>139</v>
      </c>
      <c r="C101" s="25" t="s">
        <v>85</v>
      </c>
      <c r="D101" s="25" t="s">
        <v>27</v>
      </c>
      <c r="E101" s="35" t="s">
        <v>134</v>
      </c>
      <c r="F101" s="35" t="s">
        <v>60</v>
      </c>
      <c r="G101" s="36">
        <v>200</v>
      </c>
      <c r="H101" s="48">
        <f>H102</f>
        <v>3.52</v>
      </c>
    </row>
    <row r="102" spans="1:8" ht="35.25" customHeight="1">
      <c r="A102" s="33"/>
      <c r="B102" s="34" t="s">
        <v>17</v>
      </c>
      <c r="C102" s="25" t="s">
        <v>85</v>
      </c>
      <c r="D102" s="25" t="s">
        <v>27</v>
      </c>
      <c r="E102" s="35" t="s">
        <v>134</v>
      </c>
      <c r="F102" s="35" t="s">
        <v>60</v>
      </c>
      <c r="G102" s="36">
        <v>240</v>
      </c>
      <c r="H102" s="48">
        <v>3.52</v>
      </c>
    </row>
    <row r="103" spans="1:8" ht="15.75">
      <c r="A103" s="30">
        <v>4</v>
      </c>
      <c r="B103" s="28" t="s">
        <v>30</v>
      </c>
      <c r="C103" s="25" t="s">
        <v>85</v>
      </c>
      <c r="D103" s="29" t="s">
        <v>108</v>
      </c>
      <c r="E103" s="29"/>
      <c r="F103" s="29"/>
      <c r="G103" s="30"/>
      <c r="H103" s="46">
        <f>H104+H124</f>
        <v>2992.14374</v>
      </c>
    </row>
    <row r="104" spans="1:8" ht="18" customHeight="1">
      <c r="A104" s="27"/>
      <c r="B104" s="28" t="s">
        <v>31</v>
      </c>
      <c r="C104" s="25" t="s">
        <v>85</v>
      </c>
      <c r="D104" s="24" t="s">
        <v>108</v>
      </c>
      <c r="E104" s="24" t="s">
        <v>109</v>
      </c>
      <c r="F104" s="29"/>
      <c r="G104" s="30"/>
      <c r="H104" s="46">
        <f>H105+H119</f>
        <v>2976.54374</v>
      </c>
    </row>
    <row r="105" spans="1:8" ht="49.5" customHeight="1">
      <c r="A105" s="27"/>
      <c r="B105" s="99" t="s">
        <v>144</v>
      </c>
      <c r="C105" s="78" t="s">
        <v>85</v>
      </c>
      <c r="D105" s="78" t="s">
        <v>108</v>
      </c>
      <c r="E105" s="78" t="s">
        <v>109</v>
      </c>
      <c r="F105" s="78" t="s">
        <v>73</v>
      </c>
      <c r="G105" s="84"/>
      <c r="H105" s="47">
        <f>H106</f>
        <v>2543.83374</v>
      </c>
    </row>
    <row r="106" spans="1:8" ht="51" customHeight="1">
      <c r="A106" s="27"/>
      <c r="B106" s="100" t="s">
        <v>110</v>
      </c>
      <c r="C106" s="79" t="s">
        <v>85</v>
      </c>
      <c r="D106" s="79" t="s">
        <v>108</v>
      </c>
      <c r="E106" s="79" t="s">
        <v>109</v>
      </c>
      <c r="F106" s="79" t="s">
        <v>111</v>
      </c>
      <c r="G106" s="85"/>
      <c r="H106" s="49">
        <f>H107+H110+H113+H116</f>
        <v>2543.83374</v>
      </c>
    </row>
    <row r="107" spans="1:8" ht="24" customHeight="1">
      <c r="A107" s="27"/>
      <c r="B107" s="93" t="s">
        <v>112</v>
      </c>
      <c r="C107" s="79" t="s">
        <v>85</v>
      </c>
      <c r="D107" s="79" t="s">
        <v>108</v>
      </c>
      <c r="E107" s="79" t="s">
        <v>109</v>
      </c>
      <c r="F107" s="79" t="s">
        <v>191</v>
      </c>
      <c r="G107" s="83"/>
      <c r="H107" s="48">
        <f>H108</f>
        <v>447.16214</v>
      </c>
    </row>
    <row r="108" spans="1:8" ht="18.75" customHeight="1">
      <c r="A108" s="27"/>
      <c r="B108" s="93" t="s">
        <v>139</v>
      </c>
      <c r="C108" s="79" t="s">
        <v>85</v>
      </c>
      <c r="D108" s="79" t="s">
        <v>108</v>
      </c>
      <c r="E108" s="79" t="s">
        <v>109</v>
      </c>
      <c r="F108" s="79" t="s">
        <v>191</v>
      </c>
      <c r="G108" s="83">
        <v>200</v>
      </c>
      <c r="H108" s="48">
        <f>H109</f>
        <v>447.16214</v>
      </c>
    </row>
    <row r="109" spans="1:8" ht="33" customHeight="1">
      <c r="A109" s="27"/>
      <c r="B109" s="100" t="s">
        <v>17</v>
      </c>
      <c r="C109" s="79" t="s">
        <v>85</v>
      </c>
      <c r="D109" s="79" t="s">
        <v>108</v>
      </c>
      <c r="E109" s="79" t="s">
        <v>109</v>
      </c>
      <c r="F109" s="79" t="s">
        <v>191</v>
      </c>
      <c r="G109" s="79" t="s">
        <v>32</v>
      </c>
      <c r="H109" s="48">
        <v>447.16214</v>
      </c>
    </row>
    <row r="110" spans="1:8" ht="33" customHeight="1">
      <c r="A110" s="27"/>
      <c r="B110" s="93" t="s">
        <v>113</v>
      </c>
      <c r="C110" s="79" t="s">
        <v>85</v>
      </c>
      <c r="D110" s="79" t="s">
        <v>108</v>
      </c>
      <c r="E110" s="79" t="s">
        <v>109</v>
      </c>
      <c r="F110" s="95" t="s">
        <v>192</v>
      </c>
      <c r="G110" s="83"/>
      <c r="H110" s="48">
        <f>H111</f>
        <v>497.55</v>
      </c>
    </row>
    <row r="111" spans="1:8" ht="36.75" customHeight="1">
      <c r="A111" s="27"/>
      <c r="B111" s="93" t="s">
        <v>139</v>
      </c>
      <c r="C111" s="79" t="s">
        <v>85</v>
      </c>
      <c r="D111" s="79" t="s">
        <v>108</v>
      </c>
      <c r="E111" s="79" t="s">
        <v>109</v>
      </c>
      <c r="F111" s="95" t="s">
        <v>192</v>
      </c>
      <c r="G111" s="83">
        <v>200</v>
      </c>
      <c r="H111" s="48">
        <f>H112</f>
        <v>497.55</v>
      </c>
    </row>
    <row r="112" spans="1:8" ht="36.75" customHeight="1">
      <c r="A112" s="27"/>
      <c r="B112" s="100" t="s">
        <v>17</v>
      </c>
      <c r="C112" s="79" t="s">
        <v>85</v>
      </c>
      <c r="D112" s="79" t="s">
        <v>108</v>
      </c>
      <c r="E112" s="79" t="s">
        <v>109</v>
      </c>
      <c r="F112" s="95" t="s">
        <v>192</v>
      </c>
      <c r="G112" s="79" t="s">
        <v>32</v>
      </c>
      <c r="H112" s="48">
        <v>497.55</v>
      </c>
    </row>
    <row r="113" spans="1:8" ht="33.75" customHeight="1">
      <c r="A113" s="27"/>
      <c r="B113" s="101" t="s">
        <v>193</v>
      </c>
      <c r="C113" s="79" t="s">
        <v>85</v>
      </c>
      <c r="D113" s="79" t="s">
        <v>108</v>
      </c>
      <c r="E113" s="79" t="s">
        <v>109</v>
      </c>
      <c r="F113" s="79" t="s">
        <v>194</v>
      </c>
      <c r="G113" s="79"/>
      <c r="H113" s="48">
        <f>H114</f>
        <v>975</v>
      </c>
    </row>
    <row r="114" spans="1:8" ht="33.75" customHeight="1">
      <c r="A114" s="27"/>
      <c r="B114" s="93" t="s">
        <v>139</v>
      </c>
      <c r="C114" s="79" t="s">
        <v>85</v>
      </c>
      <c r="D114" s="79" t="s">
        <v>108</v>
      </c>
      <c r="E114" s="79" t="s">
        <v>109</v>
      </c>
      <c r="F114" s="79" t="s">
        <v>194</v>
      </c>
      <c r="G114" s="79" t="s">
        <v>195</v>
      </c>
      <c r="H114" s="48">
        <f>H115</f>
        <v>975</v>
      </c>
    </row>
    <row r="115" spans="1:8" ht="33.75" customHeight="1">
      <c r="A115" s="27"/>
      <c r="B115" s="100" t="s">
        <v>17</v>
      </c>
      <c r="C115" s="79" t="s">
        <v>85</v>
      </c>
      <c r="D115" s="79" t="s">
        <v>108</v>
      </c>
      <c r="E115" s="79" t="s">
        <v>109</v>
      </c>
      <c r="F115" s="79" t="s">
        <v>194</v>
      </c>
      <c r="G115" s="79" t="s">
        <v>32</v>
      </c>
      <c r="H115" s="48">
        <v>975</v>
      </c>
    </row>
    <row r="116" spans="1:8" ht="33.75" customHeight="1">
      <c r="A116" s="27"/>
      <c r="B116" s="93" t="s">
        <v>196</v>
      </c>
      <c r="C116" s="79" t="s">
        <v>85</v>
      </c>
      <c r="D116" s="79" t="s">
        <v>108</v>
      </c>
      <c r="E116" s="79" t="s">
        <v>109</v>
      </c>
      <c r="F116" s="95" t="s">
        <v>197</v>
      </c>
      <c r="G116" s="81"/>
      <c r="H116" s="48">
        <f>H117</f>
        <v>624.1216</v>
      </c>
    </row>
    <row r="117" spans="1:8" ht="33.75" customHeight="1">
      <c r="A117" s="27"/>
      <c r="B117" s="93" t="s">
        <v>139</v>
      </c>
      <c r="C117" s="79" t="s">
        <v>85</v>
      </c>
      <c r="D117" s="79" t="s">
        <v>108</v>
      </c>
      <c r="E117" s="79" t="s">
        <v>109</v>
      </c>
      <c r="F117" s="95" t="s">
        <v>197</v>
      </c>
      <c r="G117" s="81">
        <v>200</v>
      </c>
      <c r="H117" s="48">
        <f>H118</f>
        <v>624.1216</v>
      </c>
    </row>
    <row r="118" spans="1:8" ht="33.75" customHeight="1">
      <c r="A118" s="27"/>
      <c r="B118" s="100" t="s">
        <v>17</v>
      </c>
      <c r="C118" s="79" t="s">
        <v>85</v>
      </c>
      <c r="D118" s="79" t="s">
        <v>108</v>
      </c>
      <c r="E118" s="79" t="s">
        <v>109</v>
      </c>
      <c r="F118" s="95" t="s">
        <v>197</v>
      </c>
      <c r="G118" s="81">
        <v>240</v>
      </c>
      <c r="H118" s="48">
        <v>624.1216</v>
      </c>
    </row>
    <row r="119" spans="1:8" ht="47.25" customHeight="1">
      <c r="A119" s="27"/>
      <c r="B119" s="65" t="s">
        <v>145</v>
      </c>
      <c r="C119" s="25" t="s">
        <v>85</v>
      </c>
      <c r="D119" s="24" t="s">
        <v>108</v>
      </c>
      <c r="E119" s="24" t="s">
        <v>109</v>
      </c>
      <c r="F119" s="96" t="s">
        <v>175</v>
      </c>
      <c r="G119" s="32"/>
      <c r="H119" s="47">
        <f>H120</f>
        <v>432.71</v>
      </c>
    </row>
    <row r="120" spans="1:8" ht="24" customHeight="1">
      <c r="A120" s="27"/>
      <c r="B120" s="93" t="s">
        <v>75</v>
      </c>
      <c r="C120" s="25" t="s">
        <v>85</v>
      </c>
      <c r="D120" s="35" t="s">
        <v>108</v>
      </c>
      <c r="E120" s="35" t="s">
        <v>109</v>
      </c>
      <c r="F120" s="95" t="s">
        <v>176</v>
      </c>
      <c r="G120" s="26"/>
      <c r="H120" s="48">
        <f>H121</f>
        <v>432.71</v>
      </c>
    </row>
    <row r="121" spans="1:8" ht="18.75" customHeight="1">
      <c r="A121" s="27"/>
      <c r="B121" s="34" t="s">
        <v>84</v>
      </c>
      <c r="C121" s="25" t="s">
        <v>85</v>
      </c>
      <c r="D121" s="35" t="s">
        <v>108</v>
      </c>
      <c r="E121" s="35" t="s">
        <v>109</v>
      </c>
      <c r="F121" s="95" t="s">
        <v>177</v>
      </c>
      <c r="G121" s="36"/>
      <c r="H121" s="48">
        <f>H123</f>
        <v>432.71</v>
      </c>
    </row>
    <row r="122" spans="1:8" ht="18.75" customHeight="1">
      <c r="A122" s="27"/>
      <c r="B122" s="93" t="s">
        <v>139</v>
      </c>
      <c r="C122" s="25" t="s">
        <v>85</v>
      </c>
      <c r="D122" s="35" t="s">
        <v>108</v>
      </c>
      <c r="E122" s="35" t="s">
        <v>109</v>
      </c>
      <c r="F122" s="95" t="s">
        <v>177</v>
      </c>
      <c r="G122" s="36">
        <v>200</v>
      </c>
      <c r="H122" s="48">
        <f>H123</f>
        <v>432.71</v>
      </c>
    </row>
    <row r="123" spans="1:8" ht="31.5" customHeight="1">
      <c r="A123" s="27"/>
      <c r="B123" s="34" t="s">
        <v>17</v>
      </c>
      <c r="C123" s="25" t="s">
        <v>85</v>
      </c>
      <c r="D123" s="35" t="s">
        <v>108</v>
      </c>
      <c r="E123" s="35" t="s">
        <v>109</v>
      </c>
      <c r="F123" s="95" t="s">
        <v>177</v>
      </c>
      <c r="G123" s="26">
        <v>240</v>
      </c>
      <c r="H123" s="48">
        <v>432.71</v>
      </c>
    </row>
    <row r="124" spans="1:8" ht="31.5">
      <c r="A124" s="27"/>
      <c r="B124" s="42" t="s">
        <v>23</v>
      </c>
      <c r="C124" s="25" t="s">
        <v>85</v>
      </c>
      <c r="D124" s="43" t="s">
        <v>108</v>
      </c>
      <c r="E124" s="43" t="s">
        <v>114</v>
      </c>
      <c r="F124" s="90" t="s">
        <v>71</v>
      </c>
      <c r="G124" s="43"/>
      <c r="H124" s="47">
        <f>H125</f>
        <v>15.6</v>
      </c>
    </row>
    <row r="125" spans="1:8" ht="20.25" customHeight="1">
      <c r="A125" s="27"/>
      <c r="B125" s="93" t="s">
        <v>56</v>
      </c>
      <c r="C125" s="25" t="s">
        <v>85</v>
      </c>
      <c r="D125" s="25" t="s">
        <v>108</v>
      </c>
      <c r="E125" s="25" t="s">
        <v>114</v>
      </c>
      <c r="F125" s="95" t="s">
        <v>68</v>
      </c>
      <c r="G125" s="43"/>
      <c r="H125" s="49">
        <f>H126</f>
        <v>15.6</v>
      </c>
    </row>
    <row r="126" spans="1:8" ht="19.5" customHeight="1">
      <c r="A126" s="33"/>
      <c r="B126" s="93" t="s">
        <v>56</v>
      </c>
      <c r="C126" s="25" t="s">
        <v>85</v>
      </c>
      <c r="D126" s="25" t="s">
        <v>108</v>
      </c>
      <c r="E126" s="25" t="s">
        <v>114</v>
      </c>
      <c r="F126" s="95" t="s">
        <v>69</v>
      </c>
      <c r="G126" s="26"/>
      <c r="H126" s="49">
        <f>H127</f>
        <v>15.6</v>
      </c>
    </row>
    <row r="127" spans="1:8" ht="18.75" customHeight="1">
      <c r="A127" s="33"/>
      <c r="B127" s="93" t="s">
        <v>74</v>
      </c>
      <c r="C127" s="25" t="s">
        <v>85</v>
      </c>
      <c r="D127" s="25" t="s">
        <v>108</v>
      </c>
      <c r="E127" s="25" t="s">
        <v>114</v>
      </c>
      <c r="F127" s="25" t="s">
        <v>115</v>
      </c>
      <c r="G127" s="26"/>
      <c r="H127" s="49">
        <f>H129</f>
        <v>15.6</v>
      </c>
    </row>
    <row r="128" spans="1:8" ht="18.75" customHeight="1">
      <c r="A128" s="33"/>
      <c r="B128" s="93" t="s">
        <v>139</v>
      </c>
      <c r="C128" s="25" t="s">
        <v>85</v>
      </c>
      <c r="D128" s="25" t="s">
        <v>108</v>
      </c>
      <c r="E128" s="25" t="s">
        <v>114</v>
      </c>
      <c r="F128" s="25" t="s">
        <v>115</v>
      </c>
      <c r="G128" s="26">
        <v>200</v>
      </c>
      <c r="H128" s="49">
        <f>G129:H129</f>
        <v>15.6</v>
      </c>
    </row>
    <row r="129" spans="1:8" ht="21" customHeight="1">
      <c r="A129" s="33"/>
      <c r="B129" s="34" t="s">
        <v>17</v>
      </c>
      <c r="C129" s="25" t="s">
        <v>85</v>
      </c>
      <c r="D129" s="25" t="s">
        <v>108</v>
      </c>
      <c r="E129" s="25" t="s">
        <v>114</v>
      </c>
      <c r="F129" s="25" t="s">
        <v>115</v>
      </c>
      <c r="G129" s="26">
        <v>240</v>
      </c>
      <c r="H129" s="48">
        <v>15.6</v>
      </c>
    </row>
    <row r="130" spans="1:8" ht="15.75">
      <c r="A130" s="30">
        <v>5</v>
      </c>
      <c r="B130" s="28" t="s">
        <v>33</v>
      </c>
      <c r="C130" s="25" t="s">
        <v>85</v>
      </c>
      <c r="D130" s="29" t="s">
        <v>34</v>
      </c>
      <c r="E130" s="29"/>
      <c r="F130" s="29" t="s">
        <v>35</v>
      </c>
      <c r="G130" s="30" t="s">
        <v>35</v>
      </c>
      <c r="H130" s="46">
        <f>H131+H141+H147</f>
        <v>6176.2620799999995</v>
      </c>
    </row>
    <row r="131" spans="1:8" ht="15.75">
      <c r="A131" s="27"/>
      <c r="B131" s="28" t="s">
        <v>36</v>
      </c>
      <c r="C131" s="25" t="s">
        <v>85</v>
      </c>
      <c r="D131" s="24" t="s">
        <v>34</v>
      </c>
      <c r="E131" s="24" t="s">
        <v>37</v>
      </c>
      <c r="F131" s="29"/>
      <c r="G131" s="30"/>
      <c r="H131" s="46">
        <f>H132</f>
        <v>191.67361</v>
      </c>
    </row>
    <row r="132" spans="1:8" ht="31.5">
      <c r="A132" s="27"/>
      <c r="B132" s="28" t="s">
        <v>23</v>
      </c>
      <c r="C132" s="25" t="s">
        <v>85</v>
      </c>
      <c r="D132" s="35" t="s">
        <v>34</v>
      </c>
      <c r="E132" s="25" t="s">
        <v>37</v>
      </c>
      <c r="F132" s="96" t="s">
        <v>71</v>
      </c>
      <c r="G132" s="30"/>
      <c r="H132" s="47">
        <f>H133</f>
        <v>191.67361</v>
      </c>
    </row>
    <row r="133" spans="1:8" ht="18.75" customHeight="1">
      <c r="A133" s="27"/>
      <c r="B133" s="93" t="s">
        <v>56</v>
      </c>
      <c r="C133" s="25" t="s">
        <v>85</v>
      </c>
      <c r="D133" s="35" t="s">
        <v>34</v>
      </c>
      <c r="E133" s="25" t="s">
        <v>37</v>
      </c>
      <c r="F133" s="95" t="s">
        <v>68</v>
      </c>
      <c r="G133" s="30"/>
      <c r="H133" s="49">
        <f>H134</f>
        <v>191.67361</v>
      </c>
    </row>
    <row r="134" spans="1:8" ht="20.25" customHeight="1">
      <c r="A134" s="33"/>
      <c r="B134" s="93" t="s">
        <v>56</v>
      </c>
      <c r="C134" s="25" t="s">
        <v>85</v>
      </c>
      <c r="D134" s="35" t="s">
        <v>34</v>
      </c>
      <c r="E134" s="25" t="s">
        <v>37</v>
      </c>
      <c r="F134" s="95" t="s">
        <v>69</v>
      </c>
      <c r="G134" s="36"/>
      <c r="H134" s="49">
        <f>H138+H135</f>
        <v>191.67361</v>
      </c>
    </row>
    <row r="135" spans="1:8" ht="20.25" customHeight="1">
      <c r="A135" s="33"/>
      <c r="B135" s="100" t="s">
        <v>187</v>
      </c>
      <c r="C135" s="79" t="s">
        <v>85</v>
      </c>
      <c r="D135" s="82" t="s">
        <v>34</v>
      </c>
      <c r="E135" s="79" t="s">
        <v>37</v>
      </c>
      <c r="F135" s="95" t="s">
        <v>188</v>
      </c>
      <c r="G135" s="83"/>
      <c r="H135" s="49">
        <f>H136</f>
        <v>84</v>
      </c>
    </row>
    <row r="136" spans="1:8" ht="20.25" customHeight="1">
      <c r="A136" s="33"/>
      <c r="B136" s="93" t="s">
        <v>139</v>
      </c>
      <c r="C136" s="79" t="s">
        <v>85</v>
      </c>
      <c r="D136" s="82" t="s">
        <v>34</v>
      </c>
      <c r="E136" s="79" t="s">
        <v>37</v>
      </c>
      <c r="F136" s="95" t="s">
        <v>188</v>
      </c>
      <c r="G136" s="83">
        <v>200</v>
      </c>
      <c r="H136" s="49">
        <f>H137</f>
        <v>84</v>
      </c>
    </row>
    <row r="137" spans="1:8" ht="20.25" customHeight="1">
      <c r="A137" s="33"/>
      <c r="B137" s="100" t="s">
        <v>17</v>
      </c>
      <c r="C137" s="79" t="s">
        <v>85</v>
      </c>
      <c r="D137" s="82" t="s">
        <v>34</v>
      </c>
      <c r="E137" s="79" t="s">
        <v>37</v>
      </c>
      <c r="F137" s="95" t="s">
        <v>188</v>
      </c>
      <c r="G137" s="83">
        <v>240</v>
      </c>
      <c r="H137" s="49">
        <v>84</v>
      </c>
    </row>
    <row r="138" spans="1:8" ht="21" customHeight="1">
      <c r="A138" s="33"/>
      <c r="B138" s="34" t="s">
        <v>128</v>
      </c>
      <c r="C138" s="25" t="s">
        <v>85</v>
      </c>
      <c r="D138" s="35" t="s">
        <v>37</v>
      </c>
      <c r="E138" s="25" t="s">
        <v>37</v>
      </c>
      <c r="F138" s="35" t="s">
        <v>129</v>
      </c>
      <c r="G138" s="36"/>
      <c r="H138" s="48">
        <f>H140</f>
        <v>107.67361</v>
      </c>
    </row>
    <row r="139" spans="1:8" ht="21" customHeight="1">
      <c r="A139" s="33"/>
      <c r="B139" s="93" t="s">
        <v>139</v>
      </c>
      <c r="C139" s="25" t="s">
        <v>85</v>
      </c>
      <c r="D139" s="35" t="s">
        <v>37</v>
      </c>
      <c r="E139" s="25" t="s">
        <v>37</v>
      </c>
      <c r="F139" s="35" t="s">
        <v>129</v>
      </c>
      <c r="G139" s="36">
        <v>200</v>
      </c>
      <c r="H139" s="48">
        <f>H140</f>
        <v>107.67361</v>
      </c>
    </row>
    <row r="140" spans="1:8" ht="18" customHeight="1">
      <c r="A140" s="33"/>
      <c r="B140" s="34" t="s">
        <v>17</v>
      </c>
      <c r="C140" s="25" t="s">
        <v>85</v>
      </c>
      <c r="D140" s="35" t="s">
        <v>37</v>
      </c>
      <c r="E140" s="25" t="s">
        <v>37</v>
      </c>
      <c r="F140" s="35" t="s">
        <v>129</v>
      </c>
      <c r="G140" s="36">
        <v>240</v>
      </c>
      <c r="H140" s="48">
        <v>107.67361</v>
      </c>
    </row>
    <row r="141" spans="1:8" ht="22.5" customHeight="1">
      <c r="A141" s="27"/>
      <c r="B141" s="28" t="s">
        <v>38</v>
      </c>
      <c r="C141" s="25" t="s">
        <v>85</v>
      </c>
      <c r="D141" s="24" t="s">
        <v>34</v>
      </c>
      <c r="E141" s="24" t="s">
        <v>39</v>
      </c>
      <c r="F141" s="29"/>
      <c r="G141" s="30"/>
      <c r="H141" s="46">
        <f>H142</f>
        <v>300</v>
      </c>
    </row>
    <row r="142" spans="1:8" ht="31.5">
      <c r="A142" s="27"/>
      <c r="B142" s="102" t="s">
        <v>140</v>
      </c>
      <c r="C142" s="78" t="s">
        <v>85</v>
      </c>
      <c r="D142" s="78" t="s">
        <v>34</v>
      </c>
      <c r="E142" s="78" t="s">
        <v>39</v>
      </c>
      <c r="F142" s="86" t="s">
        <v>146</v>
      </c>
      <c r="G142" s="32"/>
      <c r="H142" s="47">
        <f>H143</f>
        <v>300</v>
      </c>
    </row>
    <row r="143" spans="1:8" ht="15.75">
      <c r="A143" s="27"/>
      <c r="B143" s="103" t="s">
        <v>141</v>
      </c>
      <c r="C143" s="79" t="s">
        <v>85</v>
      </c>
      <c r="D143" s="79" t="s">
        <v>34</v>
      </c>
      <c r="E143" s="79" t="s">
        <v>39</v>
      </c>
      <c r="F143" s="87" t="s">
        <v>147</v>
      </c>
      <c r="G143" s="32"/>
      <c r="H143" s="48">
        <f>H144</f>
        <v>300</v>
      </c>
    </row>
    <row r="144" spans="1:8" ht="15.75">
      <c r="A144" s="27"/>
      <c r="B144" s="103" t="s">
        <v>142</v>
      </c>
      <c r="C144" s="79" t="s">
        <v>85</v>
      </c>
      <c r="D144" s="79" t="s">
        <v>34</v>
      </c>
      <c r="E144" s="79" t="s">
        <v>39</v>
      </c>
      <c r="F144" s="95" t="s">
        <v>184</v>
      </c>
      <c r="G144" s="88"/>
      <c r="H144" s="48">
        <f>H145</f>
        <v>300</v>
      </c>
    </row>
    <row r="145" spans="1:8" ht="18" customHeight="1">
      <c r="A145" s="27"/>
      <c r="B145" s="93" t="s">
        <v>185</v>
      </c>
      <c r="C145" s="79" t="s">
        <v>85</v>
      </c>
      <c r="D145" s="79" t="s">
        <v>34</v>
      </c>
      <c r="E145" s="79" t="s">
        <v>39</v>
      </c>
      <c r="F145" s="95" t="s">
        <v>184</v>
      </c>
      <c r="G145" s="88">
        <v>400</v>
      </c>
      <c r="H145" s="48">
        <v>300</v>
      </c>
    </row>
    <row r="146" spans="1:8" ht="18" customHeight="1">
      <c r="A146" s="27"/>
      <c r="B146" s="100" t="s">
        <v>186</v>
      </c>
      <c r="C146" s="79" t="s">
        <v>85</v>
      </c>
      <c r="D146" s="79" t="s">
        <v>34</v>
      </c>
      <c r="E146" s="79" t="s">
        <v>39</v>
      </c>
      <c r="F146" s="95" t="s">
        <v>184</v>
      </c>
      <c r="G146" s="88">
        <v>410</v>
      </c>
      <c r="H146" s="48">
        <v>300</v>
      </c>
    </row>
    <row r="147" spans="1:8" ht="19.5" customHeight="1">
      <c r="A147" s="27"/>
      <c r="B147" s="28" t="s">
        <v>40</v>
      </c>
      <c r="C147" s="25" t="s">
        <v>85</v>
      </c>
      <c r="D147" s="24" t="s">
        <v>34</v>
      </c>
      <c r="E147" s="24" t="s">
        <v>41</v>
      </c>
      <c r="F147" s="29"/>
      <c r="G147" s="30"/>
      <c r="H147" s="46">
        <f>H173+H148+H153+H163+H158+H168</f>
        <v>5684.58847</v>
      </c>
    </row>
    <row r="148" spans="1:8" ht="44.25" customHeight="1">
      <c r="A148" s="27"/>
      <c r="B148" s="65" t="s">
        <v>148</v>
      </c>
      <c r="C148" s="24" t="s">
        <v>85</v>
      </c>
      <c r="D148" s="24" t="s">
        <v>34</v>
      </c>
      <c r="E148" s="24" t="s">
        <v>41</v>
      </c>
      <c r="F148" s="29" t="s">
        <v>154</v>
      </c>
      <c r="G148" s="30"/>
      <c r="H148" s="46">
        <f>H149</f>
        <v>1219.40716</v>
      </c>
    </row>
    <row r="149" spans="1:8" ht="40.5" customHeight="1">
      <c r="A149" s="27"/>
      <c r="B149" s="40" t="s">
        <v>149</v>
      </c>
      <c r="C149" s="25" t="s">
        <v>85</v>
      </c>
      <c r="D149" s="25" t="s">
        <v>34</v>
      </c>
      <c r="E149" s="25" t="s">
        <v>41</v>
      </c>
      <c r="F149" s="35" t="s">
        <v>155</v>
      </c>
      <c r="G149" s="36"/>
      <c r="H149" s="48">
        <f>H150</f>
        <v>1219.40716</v>
      </c>
    </row>
    <row r="150" spans="1:8" ht="19.5" customHeight="1">
      <c r="A150" s="27"/>
      <c r="B150" s="93" t="s">
        <v>150</v>
      </c>
      <c r="C150" s="25" t="s">
        <v>85</v>
      </c>
      <c r="D150" s="25" t="s">
        <v>34</v>
      </c>
      <c r="E150" s="25" t="s">
        <v>41</v>
      </c>
      <c r="F150" s="35" t="s">
        <v>155</v>
      </c>
      <c r="G150" s="36"/>
      <c r="H150" s="48">
        <f>H152</f>
        <v>1219.40716</v>
      </c>
    </row>
    <row r="151" spans="1:8" ht="19.5" customHeight="1">
      <c r="A151" s="27"/>
      <c r="B151" s="93" t="s">
        <v>139</v>
      </c>
      <c r="C151" s="25" t="s">
        <v>85</v>
      </c>
      <c r="D151" s="25" t="s">
        <v>34</v>
      </c>
      <c r="E151" s="25" t="s">
        <v>41</v>
      </c>
      <c r="F151" s="35" t="s">
        <v>155</v>
      </c>
      <c r="G151" s="36">
        <v>200</v>
      </c>
      <c r="H151" s="48">
        <f>H152</f>
        <v>1219.40716</v>
      </c>
    </row>
    <row r="152" spans="1:8" ht="19.5" customHeight="1">
      <c r="A152" s="27"/>
      <c r="B152" s="40" t="s">
        <v>17</v>
      </c>
      <c r="C152" s="25" t="s">
        <v>85</v>
      </c>
      <c r="D152" s="25" t="s">
        <v>34</v>
      </c>
      <c r="E152" s="25" t="s">
        <v>41</v>
      </c>
      <c r="F152" s="35" t="s">
        <v>155</v>
      </c>
      <c r="G152" s="36">
        <v>240</v>
      </c>
      <c r="H152" s="48">
        <v>1219.40716</v>
      </c>
    </row>
    <row r="153" spans="1:8" ht="52.5" customHeight="1">
      <c r="A153" s="27"/>
      <c r="B153" s="65" t="s">
        <v>151</v>
      </c>
      <c r="C153" s="24" t="s">
        <v>85</v>
      </c>
      <c r="D153" s="24" t="s">
        <v>34</v>
      </c>
      <c r="E153" s="24" t="s">
        <v>41</v>
      </c>
      <c r="F153" s="29" t="s">
        <v>156</v>
      </c>
      <c r="G153" s="30"/>
      <c r="H153" s="46">
        <f>H154</f>
        <v>36</v>
      </c>
    </row>
    <row r="154" spans="1:8" ht="19.5" customHeight="1">
      <c r="A154" s="27"/>
      <c r="B154" s="40" t="s">
        <v>152</v>
      </c>
      <c r="C154" s="25" t="s">
        <v>85</v>
      </c>
      <c r="D154" s="25" t="s">
        <v>34</v>
      </c>
      <c r="E154" s="25" t="s">
        <v>41</v>
      </c>
      <c r="F154" s="35" t="s">
        <v>156</v>
      </c>
      <c r="G154" s="36"/>
      <c r="H154" s="48">
        <f>H155</f>
        <v>36</v>
      </c>
    </row>
    <row r="155" spans="1:8" ht="33" customHeight="1">
      <c r="A155" s="27"/>
      <c r="B155" s="93" t="s">
        <v>153</v>
      </c>
      <c r="C155" s="25" t="s">
        <v>85</v>
      </c>
      <c r="D155" s="25" t="s">
        <v>34</v>
      </c>
      <c r="E155" s="25" t="s">
        <v>41</v>
      </c>
      <c r="F155" s="35" t="s">
        <v>157</v>
      </c>
      <c r="G155" s="36"/>
      <c r="H155" s="48">
        <f>H157</f>
        <v>36</v>
      </c>
    </row>
    <row r="156" spans="1:8" ht="33" customHeight="1">
      <c r="A156" s="27"/>
      <c r="B156" s="93" t="s">
        <v>139</v>
      </c>
      <c r="C156" s="25" t="s">
        <v>85</v>
      </c>
      <c r="D156" s="25" t="s">
        <v>34</v>
      </c>
      <c r="E156" s="25" t="s">
        <v>41</v>
      </c>
      <c r="F156" s="35" t="s">
        <v>157</v>
      </c>
      <c r="G156" s="36">
        <v>200</v>
      </c>
      <c r="H156" s="48">
        <f>H157</f>
        <v>36</v>
      </c>
    </row>
    <row r="157" spans="1:8" ht="19.5" customHeight="1">
      <c r="A157" s="27"/>
      <c r="B157" s="40" t="s">
        <v>17</v>
      </c>
      <c r="C157" s="25" t="s">
        <v>85</v>
      </c>
      <c r="D157" s="25" t="s">
        <v>34</v>
      </c>
      <c r="E157" s="25" t="s">
        <v>41</v>
      </c>
      <c r="F157" s="35" t="s">
        <v>157</v>
      </c>
      <c r="G157" s="36">
        <v>240</v>
      </c>
      <c r="H157" s="48">
        <v>36</v>
      </c>
    </row>
    <row r="158" spans="1:8" ht="33.75" customHeight="1">
      <c r="A158" s="27"/>
      <c r="B158" s="61" t="s">
        <v>178</v>
      </c>
      <c r="C158" s="55" t="s">
        <v>85</v>
      </c>
      <c r="D158" s="57" t="s">
        <v>34</v>
      </c>
      <c r="E158" s="57" t="s">
        <v>41</v>
      </c>
      <c r="F158" s="90" t="s">
        <v>179</v>
      </c>
      <c r="G158" s="62"/>
      <c r="H158" s="46">
        <f>H159</f>
        <v>34.068</v>
      </c>
    </row>
    <row r="159" spans="1:8" ht="42.75" customHeight="1">
      <c r="A159" s="27"/>
      <c r="B159" s="60" t="s">
        <v>180</v>
      </c>
      <c r="C159" s="92" t="s">
        <v>85</v>
      </c>
      <c r="D159" s="58" t="s">
        <v>34</v>
      </c>
      <c r="E159" s="58" t="s">
        <v>41</v>
      </c>
      <c r="F159" s="98" t="s">
        <v>181</v>
      </c>
      <c r="G159" s="56"/>
      <c r="H159" s="48">
        <f>H160</f>
        <v>34.068</v>
      </c>
    </row>
    <row r="160" spans="1:8" ht="38.25" customHeight="1">
      <c r="A160" s="27"/>
      <c r="B160" s="60" t="s">
        <v>182</v>
      </c>
      <c r="C160" s="92" t="s">
        <v>85</v>
      </c>
      <c r="D160" s="58" t="s">
        <v>34</v>
      </c>
      <c r="E160" s="58" t="s">
        <v>41</v>
      </c>
      <c r="F160" s="98" t="s">
        <v>183</v>
      </c>
      <c r="G160" s="56"/>
      <c r="H160" s="48">
        <f>H161</f>
        <v>34.068</v>
      </c>
    </row>
    <row r="161" spans="1:8" ht="21.75" customHeight="1">
      <c r="A161" s="27"/>
      <c r="B161" s="93" t="s">
        <v>139</v>
      </c>
      <c r="C161" s="92" t="s">
        <v>85</v>
      </c>
      <c r="D161" s="58" t="s">
        <v>34</v>
      </c>
      <c r="E161" s="58" t="s">
        <v>41</v>
      </c>
      <c r="F161" s="98" t="s">
        <v>183</v>
      </c>
      <c r="G161" s="56">
        <v>200</v>
      </c>
      <c r="H161" s="48">
        <f>G162:H162</f>
        <v>34.068</v>
      </c>
    </row>
    <row r="162" spans="1:8" ht="26.25" customHeight="1" thickBot="1">
      <c r="A162" s="27"/>
      <c r="B162" s="59" t="s">
        <v>17</v>
      </c>
      <c r="C162" s="92" t="s">
        <v>85</v>
      </c>
      <c r="D162" s="58" t="s">
        <v>34</v>
      </c>
      <c r="E162" s="58" t="s">
        <v>41</v>
      </c>
      <c r="F162" s="98" t="s">
        <v>183</v>
      </c>
      <c r="G162" s="56">
        <v>240</v>
      </c>
      <c r="H162" s="48">
        <v>34.068</v>
      </c>
    </row>
    <row r="163" spans="1:8" ht="48" thickBot="1">
      <c r="A163" s="27"/>
      <c r="B163" s="68" t="s">
        <v>136</v>
      </c>
      <c r="C163" s="24" t="s">
        <v>85</v>
      </c>
      <c r="D163" s="51" t="s">
        <v>34</v>
      </c>
      <c r="E163" s="51" t="s">
        <v>41</v>
      </c>
      <c r="F163" s="96" t="s">
        <v>173</v>
      </c>
      <c r="G163" s="32"/>
      <c r="H163" s="46">
        <f>H164</f>
        <v>1143.12</v>
      </c>
    </row>
    <row r="164" spans="1:8" ht="39" customHeight="1">
      <c r="A164" s="27"/>
      <c r="B164" s="34" t="s">
        <v>137</v>
      </c>
      <c r="C164" s="25" t="s">
        <v>85</v>
      </c>
      <c r="D164" s="41" t="s">
        <v>34</v>
      </c>
      <c r="E164" s="41" t="s">
        <v>41</v>
      </c>
      <c r="F164" s="95" t="s">
        <v>174</v>
      </c>
      <c r="G164" s="26"/>
      <c r="H164" s="48">
        <f>H165</f>
        <v>1143.12</v>
      </c>
    </row>
    <row r="165" spans="1:8" ht="40.5" customHeight="1">
      <c r="A165" s="27"/>
      <c r="B165" s="67" t="s">
        <v>138</v>
      </c>
      <c r="C165" s="25" t="s">
        <v>85</v>
      </c>
      <c r="D165" s="41" t="s">
        <v>34</v>
      </c>
      <c r="E165" s="41" t="s">
        <v>41</v>
      </c>
      <c r="F165" s="95" t="s">
        <v>166</v>
      </c>
      <c r="G165" s="26"/>
      <c r="H165" s="48">
        <f>H167</f>
        <v>1143.12</v>
      </c>
    </row>
    <row r="166" spans="1:8" ht="30.75" customHeight="1">
      <c r="A166" s="27"/>
      <c r="B166" s="63" t="s">
        <v>139</v>
      </c>
      <c r="C166" s="25" t="s">
        <v>85</v>
      </c>
      <c r="D166" s="41" t="s">
        <v>34</v>
      </c>
      <c r="E166" s="41" t="s">
        <v>41</v>
      </c>
      <c r="F166" s="95" t="s">
        <v>166</v>
      </c>
      <c r="G166" s="26">
        <v>200</v>
      </c>
      <c r="H166" s="48">
        <f>H167</f>
        <v>1143.12</v>
      </c>
    </row>
    <row r="167" spans="1:8" ht="33.75" customHeight="1">
      <c r="A167" s="27"/>
      <c r="B167" s="40" t="s">
        <v>17</v>
      </c>
      <c r="C167" s="25" t="s">
        <v>85</v>
      </c>
      <c r="D167" s="41" t="s">
        <v>34</v>
      </c>
      <c r="E167" s="41" t="s">
        <v>41</v>
      </c>
      <c r="F167" s="95" t="s">
        <v>166</v>
      </c>
      <c r="G167" s="36">
        <v>240</v>
      </c>
      <c r="H167" s="48">
        <v>1143.12</v>
      </c>
    </row>
    <row r="168" spans="1:8" ht="42" customHeight="1">
      <c r="A168" s="27"/>
      <c r="B168" s="65" t="s">
        <v>145</v>
      </c>
      <c r="C168" s="25" t="s">
        <v>85</v>
      </c>
      <c r="D168" s="29" t="s">
        <v>34</v>
      </c>
      <c r="E168" s="29" t="s">
        <v>41</v>
      </c>
      <c r="F168" s="96" t="s">
        <v>175</v>
      </c>
      <c r="G168" s="32"/>
      <c r="H168" s="46">
        <f>H169</f>
        <v>753</v>
      </c>
    </row>
    <row r="169" spans="1:8" ht="24" customHeight="1">
      <c r="A169" s="27"/>
      <c r="B169" s="93" t="s">
        <v>75</v>
      </c>
      <c r="C169" s="25" t="s">
        <v>85</v>
      </c>
      <c r="D169" s="35" t="s">
        <v>34</v>
      </c>
      <c r="E169" s="35" t="s">
        <v>41</v>
      </c>
      <c r="F169" s="95" t="s">
        <v>176</v>
      </c>
      <c r="G169" s="26"/>
      <c r="H169" s="48">
        <f>H172</f>
        <v>753</v>
      </c>
    </row>
    <row r="170" spans="1:8" ht="18" customHeight="1">
      <c r="A170" s="27"/>
      <c r="B170" s="34" t="s">
        <v>132</v>
      </c>
      <c r="C170" s="25" t="s">
        <v>85</v>
      </c>
      <c r="D170" s="35" t="s">
        <v>34</v>
      </c>
      <c r="E170" s="35" t="s">
        <v>41</v>
      </c>
      <c r="F170" s="95" t="s">
        <v>177</v>
      </c>
      <c r="G170" s="36"/>
      <c r="H170" s="48">
        <f>H172</f>
        <v>753</v>
      </c>
    </row>
    <row r="171" spans="1:8" ht="18" customHeight="1">
      <c r="A171" s="27"/>
      <c r="B171" s="63" t="s">
        <v>139</v>
      </c>
      <c r="C171" s="25" t="s">
        <v>85</v>
      </c>
      <c r="D171" s="35" t="s">
        <v>34</v>
      </c>
      <c r="E171" s="35" t="s">
        <v>41</v>
      </c>
      <c r="F171" s="95" t="s">
        <v>177</v>
      </c>
      <c r="G171" s="36">
        <v>200</v>
      </c>
      <c r="H171" s="48">
        <f>H172</f>
        <v>753</v>
      </c>
    </row>
    <row r="172" spans="1:8" ht="15.75">
      <c r="A172" s="27"/>
      <c r="B172" s="34" t="s">
        <v>17</v>
      </c>
      <c r="C172" s="25" t="s">
        <v>85</v>
      </c>
      <c r="D172" s="35" t="s">
        <v>34</v>
      </c>
      <c r="E172" s="35" t="s">
        <v>41</v>
      </c>
      <c r="F172" s="95" t="s">
        <v>177</v>
      </c>
      <c r="G172" s="26">
        <v>240</v>
      </c>
      <c r="H172" s="48">
        <v>753</v>
      </c>
    </row>
    <row r="173" spans="1:8" ht="31.5">
      <c r="A173" s="27"/>
      <c r="B173" s="28" t="s">
        <v>23</v>
      </c>
      <c r="C173" s="25" t="s">
        <v>85</v>
      </c>
      <c r="D173" s="29" t="s">
        <v>34</v>
      </c>
      <c r="E173" s="29" t="s">
        <v>41</v>
      </c>
      <c r="F173" s="96" t="s">
        <v>71</v>
      </c>
      <c r="G173" s="32"/>
      <c r="H173" s="46">
        <f>H174</f>
        <v>2498.99331</v>
      </c>
    </row>
    <row r="174" spans="1:8" ht="15.75">
      <c r="A174" s="27"/>
      <c r="B174" s="93" t="s">
        <v>66</v>
      </c>
      <c r="C174" s="25" t="s">
        <v>85</v>
      </c>
      <c r="D174" s="35" t="s">
        <v>34</v>
      </c>
      <c r="E174" s="35" t="s">
        <v>41</v>
      </c>
      <c r="F174" s="95" t="s">
        <v>68</v>
      </c>
      <c r="G174" s="32"/>
      <c r="H174" s="48">
        <f>H175</f>
        <v>2498.99331</v>
      </c>
    </row>
    <row r="175" spans="1:8" ht="15.75">
      <c r="A175" s="27"/>
      <c r="B175" s="93" t="s">
        <v>66</v>
      </c>
      <c r="C175" s="25" t="s">
        <v>85</v>
      </c>
      <c r="D175" s="35" t="s">
        <v>34</v>
      </c>
      <c r="E175" s="35" t="s">
        <v>41</v>
      </c>
      <c r="F175" s="95" t="s">
        <v>69</v>
      </c>
      <c r="G175" s="36"/>
      <c r="H175" s="48">
        <f>H176+H181+H184</f>
        <v>2498.99331</v>
      </c>
    </row>
    <row r="176" spans="1:8" ht="31.5">
      <c r="A176" s="27"/>
      <c r="B176" s="64" t="s">
        <v>78</v>
      </c>
      <c r="C176" s="25" t="s">
        <v>85</v>
      </c>
      <c r="D176" s="35" t="s">
        <v>34</v>
      </c>
      <c r="E176" s="35" t="s">
        <v>41</v>
      </c>
      <c r="F176" s="95" t="s">
        <v>76</v>
      </c>
      <c r="G176" s="36"/>
      <c r="H176" s="48">
        <f>H178+H180</f>
        <v>19.130110000000002</v>
      </c>
    </row>
    <row r="177" spans="1:8" ht="15.75">
      <c r="A177" s="27"/>
      <c r="B177" s="63" t="s">
        <v>139</v>
      </c>
      <c r="C177" s="53" t="s">
        <v>85</v>
      </c>
      <c r="D177" s="41" t="s">
        <v>34</v>
      </c>
      <c r="E177" s="41" t="s">
        <v>41</v>
      </c>
      <c r="F177" s="98" t="s">
        <v>76</v>
      </c>
      <c r="G177" s="38">
        <v>200</v>
      </c>
      <c r="H177" s="54">
        <f>H178</f>
        <v>18.51011</v>
      </c>
    </row>
    <row r="178" spans="1:8" ht="19.5" customHeight="1">
      <c r="A178" s="27"/>
      <c r="B178" s="34" t="s">
        <v>17</v>
      </c>
      <c r="C178" s="25" t="s">
        <v>85</v>
      </c>
      <c r="D178" s="35" t="s">
        <v>34</v>
      </c>
      <c r="E178" s="35" t="s">
        <v>41</v>
      </c>
      <c r="F178" s="95" t="s">
        <v>76</v>
      </c>
      <c r="G178" s="36">
        <v>240</v>
      </c>
      <c r="H178" s="48">
        <v>18.51011</v>
      </c>
    </row>
    <row r="179" spans="1:8" ht="19.5" customHeight="1">
      <c r="A179" s="27"/>
      <c r="B179" s="91" t="s">
        <v>190</v>
      </c>
      <c r="C179" s="25" t="s">
        <v>85</v>
      </c>
      <c r="D179" s="35" t="s">
        <v>34</v>
      </c>
      <c r="E179" s="35" t="s">
        <v>41</v>
      </c>
      <c r="F179" s="95" t="s">
        <v>76</v>
      </c>
      <c r="G179" s="36">
        <v>850</v>
      </c>
      <c r="H179" s="48">
        <f>H180</f>
        <v>0.62</v>
      </c>
    </row>
    <row r="180" spans="1:8" ht="15.75">
      <c r="A180" s="27"/>
      <c r="B180" s="34" t="s">
        <v>18</v>
      </c>
      <c r="C180" s="25" t="s">
        <v>85</v>
      </c>
      <c r="D180" s="35" t="s">
        <v>34</v>
      </c>
      <c r="E180" s="35" t="s">
        <v>41</v>
      </c>
      <c r="F180" s="95" t="s">
        <v>76</v>
      </c>
      <c r="G180" s="36">
        <v>850</v>
      </c>
      <c r="H180" s="48">
        <v>0.62</v>
      </c>
    </row>
    <row r="181" spans="1:8" ht="15.75">
      <c r="A181" s="27"/>
      <c r="B181" s="93" t="s">
        <v>79</v>
      </c>
      <c r="C181" s="25" t="s">
        <v>85</v>
      </c>
      <c r="D181" s="35" t="s">
        <v>34</v>
      </c>
      <c r="E181" s="35" t="s">
        <v>41</v>
      </c>
      <c r="F181" s="95" t="s">
        <v>77</v>
      </c>
      <c r="G181" s="36"/>
      <c r="H181" s="48">
        <f>H183</f>
        <v>2179.8632</v>
      </c>
    </row>
    <row r="182" spans="1:8" ht="15.75">
      <c r="A182" s="27"/>
      <c r="B182" s="93" t="s">
        <v>139</v>
      </c>
      <c r="C182" s="25" t="s">
        <v>85</v>
      </c>
      <c r="D182" s="35" t="s">
        <v>34</v>
      </c>
      <c r="E182" s="35" t="s">
        <v>41</v>
      </c>
      <c r="F182" s="95" t="s">
        <v>77</v>
      </c>
      <c r="G182" s="36">
        <v>200</v>
      </c>
      <c r="H182" s="48">
        <f>H183</f>
        <v>2179.8632</v>
      </c>
    </row>
    <row r="183" spans="1:8" ht="15.75">
      <c r="A183" s="27"/>
      <c r="B183" s="34" t="s">
        <v>17</v>
      </c>
      <c r="C183" s="25" t="s">
        <v>85</v>
      </c>
      <c r="D183" s="35" t="s">
        <v>34</v>
      </c>
      <c r="E183" s="35" t="s">
        <v>41</v>
      </c>
      <c r="F183" s="95" t="s">
        <v>77</v>
      </c>
      <c r="G183" s="36">
        <v>240</v>
      </c>
      <c r="H183" s="48">
        <v>2179.8632</v>
      </c>
    </row>
    <row r="184" spans="1:8" ht="15.75">
      <c r="A184" s="27"/>
      <c r="B184" s="40" t="s">
        <v>167</v>
      </c>
      <c r="C184" s="25" t="s">
        <v>85</v>
      </c>
      <c r="D184" s="35" t="s">
        <v>34</v>
      </c>
      <c r="E184" s="35" t="s">
        <v>41</v>
      </c>
      <c r="F184" s="95" t="s">
        <v>168</v>
      </c>
      <c r="G184" s="36"/>
      <c r="H184" s="48">
        <f>H186</f>
        <v>300</v>
      </c>
    </row>
    <row r="185" spans="1:8" ht="15.75">
      <c r="A185" s="27"/>
      <c r="B185" s="93" t="s">
        <v>139</v>
      </c>
      <c r="C185" s="25" t="s">
        <v>85</v>
      </c>
      <c r="D185" s="35" t="s">
        <v>34</v>
      </c>
      <c r="E185" s="35" t="s">
        <v>41</v>
      </c>
      <c r="F185" s="95" t="s">
        <v>168</v>
      </c>
      <c r="G185" s="36">
        <v>200</v>
      </c>
      <c r="H185" s="48">
        <f>H186</f>
        <v>300</v>
      </c>
    </row>
    <row r="186" spans="1:8" ht="15.75">
      <c r="A186" s="27"/>
      <c r="B186" s="40" t="s">
        <v>17</v>
      </c>
      <c r="C186" s="25" t="s">
        <v>85</v>
      </c>
      <c r="D186" s="35" t="s">
        <v>34</v>
      </c>
      <c r="E186" s="35" t="s">
        <v>41</v>
      </c>
      <c r="F186" s="95" t="s">
        <v>168</v>
      </c>
      <c r="G186" s="36">
        <v>240</v>
      </c>
      <c r="H186" s="48">
        <v>300</v>
      </c>
    </row>
    <row r="187" spans="1:8" ht="15.75">
      <c r="A187" s="27">
        <v>6</v>
      </c>
      <c r="B187" s="28" t="s">
        <v>42</v>
      </c>
      <c r="C187" s="25" t="s">
        <v>85</v>
      </c>
      <c r="D187" s="29" t="s">
        <v>43</v>
      </c>
      <c r="E187" s="29"/>
      <c r="F187" s="29"/>
      <c r="G187" s="30"/>
      <c r="H187" s="46">
        <f aca="true" t="shared" si="0" ref="H187:H192">H188</f>
        <v>40</v>
      </c>
    </row>
    <row r="188" spans="1:8" ht="15.75">
      <c r="A188" s="27"/>
      <c r="B188" s="28" t="s">
        <v>44</v>
      </c>
      <c r="C188" s="25" t="s">
        <v>85</v>
      </c>
      <c r="D188" s="29" t="s">
        <v>43</v>
      </c>
      <c r="E188" s="29" t="s">
        <v>45</v>
      </c>
      <c r="F188" s="29"/>
      <c r="G188" s="30"/>
      <c r="H188" s="46">
        <f t="shared" si="0"/>
        <v>40</v>
      </c>
    </row>
    <row r="189" spans="1:8" ht="47.25">
      <c r="A189" s="27"/>
      <c r="B189" s="65" t="s">
        <v>158</v>
      </c>
      <c r="C189" s="25" t="s">
        <v>85</v>
      </c>
      <c r="D189" s="29" t="s">
        <v>43</v>
      </c>
      <c r="E189" s="29" t="s">
        <v>45</v>
      </c>
      <c r="F189" s="96" t="s">
        <v>160</v>
      </c>
      <c r="G189" s="30"/>
      <c r="H189" s="46">
        <f t="shared" si="0"/>
        <v>40</v>
      </c>
    </row>
    <row r="190" spans="1:8" ht="15.75">
      <c r="A190" s="27"/>
      <c r="B190" s="93" t="s">
        <v>159</v>
      </c>
      <c r="C190" s="25" t="s">
        <v>85</v>
      </c>
      <c r="D190" s="35" t="s">
        <v>43</v>
      </c>
      <c r="E190" s="35" t="s">
        <v>45</v>
      </c>
      <c r="F190" s="95" t="s">
        <v>161</v>
      </c>
      <c r="G190" s="36"/>
      <c r="H190" s="48">
        <f t="shared" si="0"/>
        <v>40</v>
      </c>
    </row>
    <row r="191" spans="1:8" ht="15.75">
      <c r="A191" s="27"/>
      <c r="B191" s="93" t="s">
        <v>80</v>
      </c>
      <c r="C191" s="25" t="s">
        <v>85</v>
      </c>
      <c r="D191" s="35" t="s">
        <v>43</v>
      </c>
      <c r="E191" s="35" t="s">
        <v>45</v>
      </c>
      <c r="F191" s="95" t="s">
        <v>162</v>
      </c>
      <c r="G191" s="36"/>
      <c r="H191" s="48">
        <f t="shared" si="0"/>
        <v>40</v>
      </c>
    </row>
    <row r="192" spans="1:8" ht="15.75">
      <c r="A192" s="27"/>
      <c r="B192" s="93" t="s">
        <v>139</v>
      </c>
      <c r="C192" s="25" t="s">
        <v>85</v>
      </c>
      <c r="D192" s="35" t="s">
        <v>43</v>
      </c>
      <c r="E192" s="35" t="s">
        <v>45</v>
      </c>
      <c r="F192" s="95" t="s">
        <v>162</v>
      </c>
      <c r="G192" s="36">
        <v>200</v>
      </c>
      <c r="H192" s="48">
        <f t="shared" si="0"/>
        <v>40</v>
      </c>
    </row>
    <row r="193" spans="1:8" ht="15.75">
      <c r="A193" s="27"/>
      <c r="B193" s="40" t="s">
        <v>17</v>
      </c>
      <c r="C193" s="25" t="s">
        <v>85</v>
      </c>
      <c r="D193" s="35" t="s">
        <v>43</v>
      </c>
      <c r="E193" s="35" t="s">
        <v>45</v>
      </c>
      <c r="F193" s="95" t="s">
        <v>162</v>
      </c>
      <c r="G193" s="36">
        <v>240</v>
      </c>
      <c r="H193" s="48">
        <v>40</v>
      </c>
    </row>
    <row r="194" spans="1:8" ht="15.75">
      <c r="A194" s="27">
        <v>7</v>
      </c>
      <c r="B194" s="28" t="s">
        <v>46</v>
      </c>
      <c r="C194" s="25" t="s">
        <v>85</v>
      </c>
      <c r="D194" s="29">
        <v>1000</v>
      </c>
      <c r="E194" s="29"/>
      <c r="F194" s="29"/>
      <c r="G194" s="30"/>
      <c r="H194" s="46">
        <f>H195</f>
        <v>385.596</v>
      </c>
    </row>
    <row r="195" spans="1:8" ht="15.75">
      <c r="A195" s="27"/>
      <c r="B195" s="28" t="s">
        <v>47</v>
      </c>
      <c r="C195" s="25" t="s">
        <v>85</v>
      </c>
      <c r="D195" s="29">
        <v>1000</v>
      </c>
      <c r="E195" s="29">
        <v>1001</v>
      </c>
      <c r="F195" s="29"/>
      <c r="G195" s="30"/>
      <c r="H195" s="46">
        <f>H196</f>
        <v>385.596</v>
      </c>
    </row>
    <row r="196" spans="1:8" ht="31.5">
      <c r="A196" s="27"/>
      <c r="B196" s="28" t="s">
        <v>23</v>
      </c>
      <c r="C196" s="25" t="s">
        <v>85</v>
      </c>
      <c r="D196" s="29">
        <v>1000</v>
      </c>
      <c r="E196" s="29">
        <v>1001</v>
      </c>
      <c r="F196" s="96" t="s">
        <v>67</v>
      </c>
      <c r="G196" s="30"/>
      <c r="H196" s="46">
        <f>H197</f>
        <v>385.596</v>
      </c>
    </row>
    <row r="197" spans="1:8" ht="15.75">
      <c r="A197" s="27"/>
      <c r="B197" s="93" t="s">
        <v>66</v>
      </c>
      <c r="C197" s="25" t="s">
        <v>85</v>
      </c>
      <c r="D197" s="35">
        <v>1000</v>
      </c>
      <c r="E197" s="35">
        <v>1001</v>
      </c>
      <c r="F197" s="95" t="s">
        <v>68</v>
      </c>
      <c r="G197" s="36"/>
      <c r="H197" s="48">
        <f>H198</f>
        <v>385.596</v>
      </c>
    </row>
    <row r="198" spans="1:8" ht="15.75">
      <c r="A198" s="27"/>
      <c r="B198" s="93" t="s">
        <v>66</v>
      </c>
      <c r="C198" s="25" t="s">
        <v>85</v>
      </c>
      <c r="D198" s="35">
        <v>1000</v>
      </c>
      <c r="E198" s="35">
        <v>1001</v>
      </c>
      <c r="F198" s="95" t="s">
        <v>69</v>
      </c>
      <c r="G198" s="36"/>
      <c r="H198" s="48">
        <f>H199</f>
        <v>385.596</v>
      </c>
    </row>
    <row r="199" spans="1:8" ht="15.75">
      <c r="A199" s="27"/>
      <c r="B199" s="93" t="s">
        <v>82</v>
      </c>
      <c r="C199" s="25" t="s">
        <v>85</v>
      </c>
      <c r="D199" s="35">
        <v>1000</v>
      </c>
      <c r="E199" s="35">
        <v>1001</v>
      </c>
      <c r="F199" s="95" t="s">
        <v>81</v>
      </c>
      <c r="G199" s="36"/>
      <c r="H199" s="48">
        <f>H201</f>
        <v>385.596</v>
      </c>
    </row>
    <row r="200" spans="1:8" ht="15.75">
      <c r="A200" s="27"/>
      <c r="B200" s="93" t="s">
        <v>189</v>
      </c>
      <c r="C200" s="79" t="s">
        <v>85</v>
      </c>
      <c r="D200" s="82">
        <v>1000</v>
      </c>
      <c r="E200" s="82">
        <v>1001</v>
      </c>
      <c r="F200" s="95" t="s">
        <v>81</v>
      </c>
      <c r="G200" s="83">
        <v>300</v>
      </c>
      <c r="H200" s="48">
        <f>H201</f>
        <v>385.596</v>
      </c>
    </row>
    <row r="201" spans="1:8" ht="15.75">
      <c r="A201" s="27"/>
      <c r="B201" s="93" t="s">
        <v>116</v>
      </c>
      <c r="C201" s="25" t="s">
        <v>85</v>
      </c>
      <c r="D201" s="35">
        <v>1000</v>
      </c>
      <c r="E201" s="35">
        <v>1001</v>
      </c>
      <c r="F201" s="95" t="s">
        <v>81</v>
      </c>
      <c r="G201" s="36">
        <v>320</v>
      </c>
      <c r="H201" s="48">
        <v>385.596</v>
      </c>
    </row>
    <row r="202" spans="1:8" ht="15.75">
      <c r="A202" s="27">
        <v>8</v>
      </c>
      <c r="B202" s="97" t="s">
        <v>171</v>
      </c>
      <c r="C202" s="24" t="s">
        <v>85</v>
      </c>
      <c r="D202" s="29" t="s">
        <v>49</v>
      </c>
      <c r="E202" s="35"/>
      <c r="F202" s="95"/>
      <c r="G202" s="36"/>
      <c r="H202" s="46">
        <f aca="true" t="shared" si="1" ref="H202:H207">H203</f>
        <v>20</v>
      </c>
    </row>
    <row r="203" spans="1:8" ht="15.75">
      <c r="A203" s="27"/>
      <c r="B203" s="28" t="s">
        <v>48</v>
      </c>
      <c r="C203" s="25" t="s">
        <v>85</v>
      </c>
      <c r="D203" s="29">
        <v>1100</v>
      </c>
      <c r="E203" s="29">
        <v>1105</v>
      </c>
      <c r="F203" s="29"/>
      <c r="G203" s="30"/>
      <c r="H203" s="46">
        <f t="shared" si="1"/>
        <v>20</v>
      </c>
    </row>
    <row r="204" spans="1:8" ht="47.25">
      <c r="A204" s="27"/>
      <c r="B204" s="65" t="s">
        <v>158</v>
      </c>
      <c r="C204" s="25" t="s">
        <v>85</v>
      </c>
      <c r="D204" s="29" t="s">
        <v>49</v>
      </c>
      <c r="E204" s="29" t="s">
        <v>50</v>
      </c>
      <c r="F204" s="96" t="s">
        <v>160</v>
      </c>
      <c r="G204" s="30"/>
      <c r="H204" s="46">
        <f t="shared" si="1"/>
        <v>20</v>
      </c>
    </row>
    <row r="205" spans="1:8" ht="15.75">
      <c r="A205" s="27"/>
      <c r="B205" s="93" t="s">
        <v>163</v>
      </c>
      <c r="C205" s="25" t="s">
        <v>85</v>
      </c>
      <c r="D205" s="35" t="s">
        <v>49</v>
      </c>
      <c r="E205" s="35" t="s">
        <v>50</v>
      </c>
      <c r="F205" s="95" t="s">
        <v>164</v>
      </c>
      <c r="G205" s="36"/>
      <c r="H205" s="48">
        <f t="shared" si="1"/>
        <v>20</v>
      </c>
    </row>
    <row r="206" spans="1:8" ht="15.75">
      <c r="A206" s="27"/>
      <c r="B206" s="93" t="s">
        <v>117</v>
      </c>
      <c r="C206" s="25" t="s">
        <v>85</v>
      </c>
      <c r="D206" s="35" t="s">
        <v>49</v>
      </c>
      <c r="E206" s="35" t="s">
        <v>50</v>
      </c>
      <c r="F206" s="95" t="s">
        <v>165</v>
      </c>
      <c r="G206" s="36"/>
      <c r="H206" s="48">
        <f t="shared" si="1"/>
        <v>20</v>
      </c>
    </row>
    <row r="207" spans="1:8" ht="15.75">
      <c r="A207" s="27"/>
      <c r="B207" s="93" t="s">
        <v>139</v>
      </c>
      <c r="C207" s="25" t="s">
        <v>85</v>
      </c>
      <c r="D207" s="35" t="s">
        <v>49</v>
      </c>
      <c r="E207" s="35" t="s">
        <v>50</v>
      </c>
      <c r="F207" s="95" t="s">
        <v>165</v>
      </c>
      <c r="G207" s="36">
        <v>200</v>
      </c>
      <c r="H207" s="48">
        <f t="shared" si="1"/>
        <v>20</v>
      </c>
    </row>
    <row r="208" spans="1:8" ht="15.75">
      <c r="A208" s="27"/>
      <c r="B208" s="40" t="s">
        <v>17</v>
      </c>
      <c r="C208" s="25" t="s">
        <v>85</v>
      </c>
      <c r="D208" s="35" t="s">
        <v>49</v>
      </c>
      <c r="E208" s="35" t="s">
        <v>50</v>
      </c>
      <c r="F208" s="95" t="s">
        <v>165</v>
      </c>
      <c r="G208" s="36">
        <v>240</v>
      </c>
      <c r="H208" s="48">
        <v>20</v>
      </c>
    </row>
  </sheetData>
  <sheetProtection/>
  <mergeCells count="4">
    <mergeCell ref="F5:G5"/>
    <mergeCell ref="A11:H11"/>
    <mergeCell ref="A12:H12"/>
    <mergeCell ref="A13:H13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2017-06-19T12:56:41Z</cp:lastPrinted>
  <dcterms:created xsi:type="dcterms:W3CDTF">1996-10-08T23:32:33Z</dcterms:created>
  <dcterms:modified xsi:type="dcterms:W3CDTF">2020-07-20T06:46:19Z</dcterms:modified>
  <cp:category/>
  <cp:version/>
  <cp:contentType/>
  <cp:contentStatus/>
</cp:coreProperties>
</file>