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на 01.07.2020" sheetId="1" r:id="rId1"/>
  </sheets>
  <definedNames>
    <definedName name="_xlnm.Print_Area" localSheetId="0">'на 01.07.2020'!$A$1:$P$17</definedName>
  </definedNames>
  <calcPr fullCalcOnLoad="1"/>
</workbook>
</file>

<file path=xl/sharedStrings.xml><?xml version="1.0" encoding="utf-8"?>
<sst xmlns="http://schemas.openxmlformats.org/spreadsheetml/2006/main" count="60" uniqueCount="25">
  <si>
    <t>Всего</t>
  </si>
  <si>
    <t>Местный бюджет</t>
  </si>
  <si>
    <t>Областной бюджет</t>
  </si>
  <si>
    <t>Наименование показателей</t>
  </si>
  <si>
    <t>Нарастающим итогом с начала года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</si>
  <si>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</t>
  </si>
  <si>
    <t>Субсидии из бюджетов бюджетной системы Российской Федерации на финансовое обеспечение дорожной деятельности в отношении муниципальных автомобильных дорог общего пользования</t>
  </si>
  <si>
    <t>Строительство и реконструкция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</si>
  <si>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</t>
  </si>
  <si>
    <t>Содержание автомобильных дорог</t>
  </si>
  <si>
    <t>Направления расходования средств дорожного фонда</t>
  </si>
  <si>
    <t>Факт, тыс. руб.</t>
  </si>
  <si>
    <r>
      <rPr>
        <b/>
        <sz val="10"/>
        <color indexed="8"/>
        <rFont val="Times New Roman"/>
        <family val="1"/>
      </rPr>
      <t>Всего учтено при формировании дорожного фонда</t>
    </r>
    <r>
      <rPr>
        <sz val="10"/>
        <color indexed="8"/>
        <rFont val="Times New Roman"/>
        <family val="1"/>
      </rPr>
      <t>, в том числе:</t>
    </r>
  </si>
  <si>
    <t>Возврат остатков субсидий прошлых лет</t>
  </si>
  <si>
    <t>х</t>
  </si>
  <si>
    <t xml:space="preserve">Главный бухгалтер                                                                                                                                                          </t>
  </si>
  <si>
    <t>Т.Д. Тимофеева</t>
  </si>
  <si>
    <t xml:space="preserve">Остаток ассигнований дорожного фонда   на 01.01.2020 года составил 550,32412 тыс. руб. (Остаток образовался за счет перевыполнения плана по поступлениям акцизов)
</t>
  </si>
  <si>
    <t>Остаток средств на конец отчетного периода на 01.01.2020 г., тыс.руб.</t>
  </si>
  <si>
    <t>План на 2020 год, тыс. руб.</t>
  </si>
  <si>
    <t xml:space="preserve">Глава администрации </t>
  </si>
  <si>
    <t>М.С.Немешев</t>
  </si>
  <si>
    <t>Отчет об использовании ассигнований дорожного фонда  администрации Шапкинского сельского поселения Тосненского района Ленинградской области на 01.07.2020 г.</t>
  </si>
  <si>
    <t>За отчетный период                                    2 квартал 2020 год</t>
  </si>
  <si>
    <t>Остаток средств на конец отчетного периода на 01.07.2020г., тыс.руб.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</si>
</sst>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72" fontId="38" fillId="0" borderId="0" xfId="0" applyNumberFormat="1" applyFont="1" applyAlignment="1">
      <alignment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40" fillId="0" borderId="0" xfId="0" applyFont="1" applyBorder="1" applyAlignment="1">
      <alignment wrapText="1"/>
    </xf>
    <xf numFmtId="172" fontId="40" fillId="0" borderId="0" xfId="0" applyNumberFormat="1" applyFont="1" applyBorder="1" applyAlignment="1">
      <alignment wrapText="1"/>
    </xf>
    <xf numFmtId="0" fontId="40" fillId="2" borderId="10" xfId="0" applyFont="1" applyFill="1" applyBorder="1" applyAlignment="1">
      <alignment vertical="center" wrapText="1"/>
    </xf>
    <xf numFmtId="0" fontId="39" fillId="2" borderId="10" xfId="0" applyFont="1" applyFill="1" applyBorder="1" applyAlignment="1">
      <alignment vertical="center" wrapText="1"/>
    </xf>
    <xf numFmtId="173" fontId="40" fillId="2" borderId="10" xfId="0" applyNumberFormat="1" applyFont="1" applyFill="1" applyBorder="1" applyAlignment="1">
      <alignment vertical="center" wrapText="1"/>
    </xf>
    <xf numFmtId="173" fontId="40" fillId="2" borderId="10" xfId="0" applyNumberFormat="1" applyFont="1" applyFill="1" applyBorder="1" applyAlignment="1">
      <alignment vertical="center"/>
    </xf>
    <xf numFmtId="173" fontId="40" fillId="0" borderId="10" xfId="0" applyNumberFormat="1" applyFont="1" applyBorder="1" applyAlignment="1">
      <alignment vertical="center" wrapText="1"/>
    </xf>
    <xf numFmtId="173" fontId="39" fillId="0" borderId="10" xfId="0" applyNumberFormat="1" applyFont="1" applyBorder="1" applyAlignment="1">
      <alignment vertical="center"/>
    </xf>
    <xf numFmtId="173" fontId="40" fillId="0" borderId="10" xfId="0" applyNumberFormat="1" applyFont="1" applyBorder="1" applyAlignment="1">
      <alignment vertical="center"/>
    </xf>
    <xf numFmtId="173" fontId="40" fillId="0" borderId="10" xfId="0" applyNumberFormat="1" applyFont="1" applyBorder="1" applyAlignment="1">
      <alignment horizontal="right" vertical="center" wrapText="1"/>
    </xf>
    <xf numFmtId="173" fontId="39" fillId="0" borderId="10" xfId="0" applyNumberFormat="1" applyFont="1" applyBorder="1" applyAlignment="1">
      <alignment horizontal="right" vertical="center"/>
    </xf>
    <xf numFmtId="173" fontId="40" fillId="2" borderId="10" xfId="0" applyNumberFormat="1" applyFont="1" applyFill="1" applyBorder="1" applyAlignment="1">
      <alignment horizontal="right" vertical="center" wrapText="1"/>
    </xf>
    <xf numFmtId="173" fontId="39" fillId="0" borderId="10" xfId="0" applyNumberFormat="1" applyFont="1" applyBorder="1" applyAlignment="1">
      <alignment horizontal="right" vertical="center" wrapText="1"/>
    </xf>
    <xf numFmtId="173" fontId="39" fillId="0" borderId="10" xfId="0" applyNumberFormat="1" applyFont="1" applyBorder="1" applyAlignment="1">
      <alignment vertical="center"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172" fontId="40" fillId="0" borderId="0" xfId="0" applyNumberFormat="1" applyFont="1" applyBorder="1" applyAlignment="1">
      <alignment horizontal="right"/>
    </xf>
    <xf numFmtId="0" fontId="40" fillId="0" borderId="0" xfId="0" applyFont="1" applyFill="1" applyBorder="1" applyAlignment="1">
      <alignment horizontal="right" wrapText="1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view="pageBreakPreview" zoomScaleSheetLayoutView="100" zoomScalePageLayoutView="0" workbookViewId="0" topLeftCell="A1">
      <selection activeCell="I27" sqref="I27"/>
    </sheetView>
  </sheetViews>
  <sheetFormatPr defaultColWidth="9.140625" defaultRowHeight="15"/>
  <cols>
    <col min="1" max="1" width="27.140625" style="0" customWidth="1"/>
    <col min="2" max="2" width="11.421875" style="0" customWidth="1"/>
    <col min="3" max="3" width="10.00390625" style="0" customWidth="1"/>
    <col min="4" max="4" width="9.7109375" style="0" customWidth="1"/>
    <col min="5" max="6" width="11.57421875" style="0" customWidth="1"/>
    <col min="7" max="7" width="12.00390625" style="0" customWidth="1"/>
    <col min="8" max="8" width="11.28125" style="0" customWidth="1"/>
    <col min="9" max="9" width="11.00390625" style="0" customWidth="1"/>
    <col min="10" max="10" width="10.421875" style="0" customWidth="1"/>
    <col min="11" max="11" width="11.421875" style="0" customWidth="1"/>
    <col min="12" max="12" width="11.57421875" style="0" customWidth="1"/>
    <col min="13" max="13" width="12.57421875" style="0" customWidth="1"/>
    <col min="14" max="16" width="11.00390625" style="0" customWidth="1"/>
  </cols>
  <sheetData>
    <row r="1" spans="1:17" ht="32.25" customHeight="1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2"/>
    </row>
    <row r="2" spans="1:17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"/>
      <c r="O2" s="2"/>
      <c r="P2" s="2"/>
      <c r="Q2" s="2"/>
    </row>
    <row r="3" spans="1:16" ht="37.5" customHeight="1">
      <c r="A3" s="41" t="s">
        <v>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1.25" customHeight="1">
      <c r="A4" s="23" t="s">
        <v>3</v>
      </c>
      <c r="B4" s="26" t="s">
        <v>18</v>
      </c>
      <c r="C4" s="27"/>
      <c r="D4" s="28"/>
      <c r="E4" s="26" t="s">
        <v>19</v>
      </c>
      <c r="F4" s="27"/>
      <c r="G4" s="28"/>
      <c r="H4" s="34" t="s">
        <v>11</v>
      </c>
      <c r="I4" s="35"/>
      <c r="J4" s="35"/>
      <c r="K4" s="35"/>
      <c r="L4" s="35"/>
      <c r="M4" s="36"/>
      <c r="N4" s="26" t="s">
        <v>24</v>
      </c>
      <c r="O4" s="27"/>
      <c r="P4" s="28"/>
    </row>
    <row r="5" spans="1:21" ht="30.75" customHeight="1">
      <c r="A5" s="24"/>
      <c r="B5" s="29"/>
      <c r="C5" s="30"/>
      <c r="D5" s="31"/>
      <c r="E5" s="29"/>
      <c r="F5" s="30"/>
      <c r="G5" s="31"/>
      <c r="H5" s="37" t="s">
        <v>23</v>
      </c>
      <c r="I5" s="38"/>
      <c r="J5" s="39"/>
      <c r="K5" s="37" t="s">
        <v>4</v>
      </c>
      <c r="L5" s="38"/>
      <c r="M5" s="39"/>
      <c r="N5" s="29"/>
      <c r="O5" s="30"/>
      <c r="P5" s="31"/>
      <c r="Q5" s="1"/>
      <c r="R5" s="1"/>
      <c r="S5" s="1"/>
      <c r="T5" s="1"/>
      <c r="U5" s="1"/>
    </row>
    <row r="6" spans="1:16" ht="37.5" customHeight="1">
      <c r="A6" s="25"/>
      <c r="B6" s="5" t="s">
        <v>0</v>
      </c>
      <c r="C6" s="5" t="s">
        <v>2</v>
      </c>
      <c r="D6" s="5" t="s">
        <v>1</v>
      </c>
      <c r="E6" s="5" t="s">
        <v>0</v>
      </c>
      <c r="F6" s="5" t="s">
        <v>2</v>
      </c>
      <c r="G6" s="5" t="s">
        <v>1</v>
      </c>
      <c r="H6" s="5" t="s">
        <v>0</v>
      </c>
      <c r="I6" s="5" t="s">
        <v>2</v>
      </c>
      <c r="J6" s="5" t="s">
        <v>1</v>
      </c>
      <c r="K6" s="5" t="s">
        <v>0</v>
      </c>
      <c r="L6" s="5" t="s">
        <v>2</v>
      </c>
      <c r="M6" s="5" t="s">
        <v>1</v>
      </c>
      <c r="N6" s="5" t="s">
        <v>0</v>
      </c>
      <c r="O6" s="5" t="s">
        <v>2</v>
      </c>
      <c r="P6" s="5" t="s">
        <v>1</v>
      </c>
    </row>
    <row r="7" spans="1:16" ht="36.75" customHeight="1">
      <c r="A7" s="10" t="s">
        <v>12</v>
      </c>
      <c r="B7" s="11">
        <f>SUM(C7:D7)</f>
        <v>550.32412</v>
      </c>
      <c r="C7" s="12">
        <f>C9</f>
        <v>0</v>
      </c>
      <c r="D7" s="12">
        <f>D9</f>
        <v>550.32412</v>
      </c>
      <c r="E7" s="11">
        <f>E8+E9+E10</f>
        <v>3959.8608000000004</v>
      </c>
      <c r="F7" s="12">
        <f>F8+F10</f>
        <v>2323.4</v>
      </c>
      <c r="G7" s="12">
        <f>SUM(G8:G10)</f>
        <v>1636.4608</v>
      </c>
      <c r="H7" s="12">
        <f aca="true" t="shared" si="0" ref="H7:M7">SUM(H8:H10)</f>
        <v>373.43039</v>
      </c>
      <c r="I7" s="12">
        <f t="shared" si="0"/>
        <v>0</v>
      </c>
      <c r="J7" s="12">
        <f t="shared" si="0"/>
        <v>373.43039</v>
      </c>
      <c r="K7" s="12">
        <f t="shared" si="0"/>
        <v>803.34169</v>
      </c>
      <c r="L7" s="12">
        <f t="shared" si="0"/>
        <v>0</v>
      </c>
      <c r="M7" s="12">
        <f t="shared" si="0"/>
        <v>803.34169</v>
      </c>
      <c r="N7" s="11">
        <f>N8+N9+N10</f>
        <v>938.74668</v>
      </c>
      <c r="O7" s="12">
        <f>O10</f>
        <v>0</v>
      </c>
      <c r="P7" s="12">
        <f>P9</f>
        <v>938.74668</v>
      </c>
    </row>
    <row r="8" spans="1:16" ht="45.75" customHeight="1">
      <c r="A8" s="4" t="s">
        <v>13</v>
      </c>
      <c r="B8" s="13">
        <v>0</v>
      </c>
      <c r="C8" s="14">
        <v>0</v>
      </c>
      <c r="D8" s="14">
        <v>0</v>
      </c>
      <c r="E8" s="13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3">
        <v>0</v>
      </c>
      <c r="O8" s="14">
        <v>0</v>
      </c>
      <c r="P8" s="14">
        <v>0</v>
      </c>
    </row>
    <row r="9" spans="1:16" ht="92.25" customHeight="1">
      <c r="A9" s="4" t="s">
        <v>5</v>
      </c>
      <c r="B9" s="15">
        <f>D9</f>
        <v>550.32412</v>
      </c>
      <c r="C9" s="14">
        <v>0</v>
      </c>
      <c r="D9" s="14">
        <v>550.32412</v>
      </c>
      <c r="E9" s="15">
        <f>G9</f>
        <v>1636.4608</v>
      </c>
      <c r="F9" s="14">
        <v>0</v>
      </c>
      <c r="G9" s="14">
        <v>1636.4608</v>
      </c>
      <c r="H9" s="14">
        <f>SUM(I9:J9)</f>
        <v>373.43039</v>
      </c>
      <c r="I9" s="14">
        <v>0</v>
      </c>
      <c r="J9" s="14">
        <v>373.43039</v>
      </c>
      <c r="K9" s="14">
        <f>M9</f>
        <v>803.34169</v>
      </c>
      <c r="L9" s="14">
        <v>0</v>
      </c>
      <c r="M9" s="14">
        <v>803.34169</v>
      </c>
      <c r="N9" s="15">
        <f>P9</f>
        <v>938.74668</v>
      </c>
      <c r="O9" s="14">
        <v>0</v>
      </c>
      <c r="P9" s="14">
        <f>D9+M9-M14-M13</f>
        <v>938.74668</v>
      </c>
    </row>
    <row r="10" spans="1:16" ht="109.5" customHeight="1">
      <c r="A10" s="4" t="s">
        <v>6</v>
      </c>
      <c r="B10" s="16">
        <f>C10</f>
        <v>0</v>
      </c>
      <c r="C10" s="17">
        <v>0</v>
      </c>
      <c r="D10" s="14">
        <v>0</v>
      </c>
      <c r="E10" s="15">
        <f>F10</f>
        <v>2323.4</v>
      </c>
      <c r="F10" s="17">
        <v>2323.4</v>
      </c>
      <c r="G10" s="14">
        <v>0</v>
      </c>
      <c r="H10" s="14">
        <f>SUM(I10:J10)</f>
        <v>0</v>
      </c>
      <c r="I10" s="14"/>
      <c r="J10" s="14">
        <v>0</v>
      </c>
      <c r="K10" s="14">
        <f>SUM(L10:M10)</f>
        <v>0</v>
      </c>
      <c r="L10" s="14"/>
      <c r="M10" s="14">
        <v>0</v>
      </c>
      <c r="N10" s="16">
        <f>O10</f>
        <v>0</v>
      </c>
      <c r="O10" s="17">
        <f>L10-L13</f>
        <v>0</v>
      </c>
      <c r="P10" s="14">
        <v>0</v>
      </c>
    </row>
    <row r="11" spans="1:16" ht="46.5" customHeight="1">
      <c r="A11" s="9" t="s">
        <v>10</v>
      </c>
      <c r="B11" s="18" t="s">
        <v>14</v>
      </c>
      <c r="C11" s="18" t="s">
        <v>14</v>
      </c>
      <c r="D11" s="18" t="s">
        <v>14</v>
      </c>
      <c r="E11" s="18">
        <f>E12+E13+E14</f>
        <v>4510.184920000001</v>
      </c>
      <c r="F11" s="18">
        <f aca="true" t="shared" si="1" ref="F11:M11">F12+F13+F14</f>
        <v>2323.4</v>
      </c>
      <c r="G11" s="18">
        <f>G12+G13+G14</f>
        <v>2186.78492</v>
      </c>
      <c r="H11" s="18">
        <f t="shared" si="1"/>
        <v>222.5</v>
      </c>
      <c r="I11" s="18">
        <f t="shared" si="1"/>
        <v>0</v>
      </c>
      <c r="J11" s="18">
        <f t="shared" si="1"/>
        <v>222.5</v>
      </c>
      <c r="K11" s="18">
        <f t="shared" si="1"/>
        <v>414.91913</v>
      </c>
      <c r="L11" s="18">
        <f t="shared" si="1"/>
        <v>0</v>
      </c>
      <c r="M11" s="18">
        <f t="shared" si="1"/>
        <v>414.91913</v>
      </c>
      <c r="N11" s="18" t="s">
        <v>14</v>
      </c>
      <c r="O11" s="18" t="s">
        <v>14</v>
      </c>
      <c r="P11" s="18" t="s">
        <v>14</v>
      </c>
    </row>
    <row r="12" spans="1:16" ht="56.25" customHeight="1">
      <c r="A12" s="6" t="s">
        <v>7</v>
      </c>
      <c r="B12" s="19" t="s">
        <v>14</v>
      </c>
      <c r="C12" s="17" t="s">
        <v>14</v>
      </c>
      <c r="D12" s="17" t="s">
        <v>14</v>
      </c>
      <c r="E12" s="16">
        <f>E8</f>
        <v>0</v>
      </c>
      <c r="F12" s="17">
        <f>F8</f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9" t="s">
        <v>14</v>
      </c>
      <c r="O12" s="17" t="s">
        <v>14</v>
      </c>
      <c r="P12" s="17" t="s">
        <v>14</v>
      </c>
    </row>
    <row r="13" spans="1:16" ht="108" customHeight="1">
      <c r="A13" s="4" t="s">
        <v>8</v>
      </c>
      <c r="B13" s="19" t="s">
        <v>14</v>
      </c>
      <c r="C13" s="17" t="s">
        <v>14</v>
      </c>
      <c r="D13" s="17" t="s">
        <v>14</v>
      </c>
      <c r="E13" s="19">
        <f>F13+G13</f>
        <v>3097.35636</v>
      </c>
      <c r="F13" s="17">
        <v>2323.4</v>
      </c>
      <c r="G13" s="14">
        <f>750.12512+23.83124</f>
        <v>773.95636</v>
      </c>
      <c r="H13" s="14">
        <f>I13+J13</f>
        <v>0</v>
      </c>
      <c r="I13" s="14"/>
      <c r="J13" s="14"/>
      <c r="K13" s="14">
        <f>L13+M13</f>
        <v>0</v>
      </c>
      <c r="L13" s="14"/>
      <c r="M13" s="14"/>
      <c r="N13" s="19" t="s">
        <v>14</v>
      </c>
      <c r="O13" s="17" t="s">
        <v>14</v>
      </c>
      <c r="P13" s="17" t="s">
        <v>14</v>
      </c>
    </row>
    <row r="14" spans="1:16" ht="39.75" customHeight="1">
      <c r="A14" s="4" t="s">
        <v>9</v>
      </c>
      <c r="B14" s="19" t="s">
        <v>14</v>
      </c>
      <c r="C14" s="17" t="s">
        <v>14</v>
      </c>
      <c r="D14" s="17" t="s">
        <v>14</v>
      </c>
      <c r="E14" s="20">
        <f>G14</f>
        <v>1412.8285600000002</v>
      </c>
      <c r="F14" s="14">
        <v>0</v>
      </c>
      <c r="G14" s="14">
        <f>1412.82876-0.0002</f>
        <v>1412.8285600000002</v>
      </c>
      <c r="H14" s="14">
        <f>J14</f>
        <v>222.5</v>
      </c>
      <c r="I14" s="14">
        <v>0</v>
      </c>
      <c r="J14" s="14">
        <v>222.5</v>
      </c>
      <c r="K14" s="14">
        <f>M14</f>
        <v>414.91913</v>
      </c>
      <c r="L14" s="14">
        <v>0</v>
      </c>
      <c r="M14" s="14">
        <v>414.91913</v>
      </c>
      <c r="N14" s="19" t="s">
        <v>14</v>
      </c>
      <c r="O14" s="17" t="s">
        <v>14</v>
      </c>
      <c r="P14" s="17" t="s">
        <v>14</v>
      </c>
    </row>
    <row r="15" spans="1:16" ht="42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29.25" customHeight="1">
      <c r="A16" s="7" t="s">
        <v>20</v>
      </c>
      <c r="B16" s="7"/>
      <c r="C16" s="7"/>
      <c r="D16" s="7"/>
      <c r="E16" s="8"/>
      <c r="F16" s="32" t="s">
        <v>21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30.75" customHeight="1">
      <c r="A17" s="21" t="s">
        <v>15</v>
      </c>
      <c r="B17" s="21"/>
      <c r="C17" s="21"/>
      <c r="D17" s="21"/>
      <c r="E17" s="21"/>
      <c r="F17" s="33" t="s">
        <v>16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ht="15">
      <c r="M18" s="3"/>
    </row>
  </sheetData>
  <sheetProtection/>
  <mergeCells count="13">
    <mergeCell ref="A1:P1"/>
    <mergeCell ref="A3:P3"/>
    <mergeCell ref="A15:P15"/>
    <mergeCell ref="N4:P5"/>
    <mergeCell ref="B4:D5"/>
    <mergeCell ref="A2:M2"/>
    <mergeCell ref="A4:A6"/>
    <mergeCell ref="E4:G5"/>
    <mergeCell ref="F16:P16"/>
    <mergeCell ref="F17:P17"/>
    <mergeCell ref="H4:M4"/>
    <mergeCell ref="H5:J5"/>
    <mergeCell ref="K5:M5"/>
  </mergeCells>
  <printOptions/>
  <pageMargins left="0.3937007874015748" right="0.03937007874015748" top="0.5905511811023623" bottom="0.1968503937007874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Алексеевна</dc:creator>
  <cp:keywords/>
  <dc:description/>
  <cp:lastModifiedBy>1</cp:lastModifiedBy>
  <cp:lastPrinted>2020-07-15T06:47:32Z</cp:lastPrinted>
  <dcterms:created xsi:type="dcterms:W3CDTF">2014-11-21T09:23:53Z</dcterms:created>
  <dcterms:modified xsi:type="dcterms:W3CDTF">2020-07-15T06:48:05Z</dcterms:modified>
  <cp:category/>
  <cp:version/>
  <cp:contentType/>
  <cp:contentStatus/>
</cp:coreProperties>
</file>